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k\OneDrive\Рабочий стол\"/>
    </mc:Choice>
  </mc:AlternateContent>
  <bookViews>
    <workbookView xWindow="9876" yWindow="60" windowWidth="11988" windowHeight="114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102" i="1" l="1"/>
  <c r="K111" i="1"/>
  <c r="K8" i="1" l="1"/>
  <c r="K19" i="1"/>
  <c r="K9" i="1" l="1"/>
  <c r="K119" i="1"/>
  <c r="K120" i="1"/>
  <c r="K61" i="1"/>
  <c r="K99" i="1" l="1"/>
  <c r="K100" i="1"/>
  <c r="K101" i="1"/>
  <c r="K58" i="1"/>
  <c r="K60" i="1"/>
  <c r="K59" i="1"/>
  <c r="K116" i="1" l="1"/>
  <c r="K5" i="1"/>
  <c r="K20" i="1" l="1"/>
  <c r="K26" i="1"/>
  <c r="K90" i="1"/>
  <c r="K91" i="1" l="1"/>
  <c r="K107" i="1" l="1"/>
  <c r="K174" i="1" l="1"/>
  <c r="K173" i="1"/>
  <c r="K172" i="1"/>
  <c r="K171" i="1"/>
  <c r="K170" i="1"/>
  <c r="K169" i="1"/>
  <c r="K168" i="1"/>
  <c r="K167" i="1"/>
  <c r="K166" i="1"/>
  <c r="K165" i="1"/>
  <c r="K164" i="1"/>
  <c r="K163" i="1"/>
  <c r="K118" i="1"/>
  <c r="K69" i="1"/>
  <c r="K92" i="1"/>
  <c r="K89" i="1"/>
  <c r="K88" i="1"/>
  <c r="K108" i="1"/>
  <c r="K79" i="1"/>
  <c r="K78" i="1"/>
  <c r="K67" i="1"/>
  <c r="K117" i="1" l="1"/>
  <c r="K6" i="1"/>
  <c r="K7" i="1"/>
  <c r="K57" i="1"/>
  <c r="K49" i="1" l="1"/>
  <c r="K47" i="1"/>
  <c r="K37" i="1"/>
  <c r="K29" i="1"/>
  <c r="K30" i="1"/>
  <c r="K17" i="1"/>
  <c r="K16" i="1"/>
  <c r="K98" i="1"/>
  <c r="K68" i="1" l="1"/>
  <c r="K66" i="1" l="1"/>
  <c r="K35" i="1"/>
  <c r="K109" i="1" l="1"/>
  <c r="K36" i="1"/>
  <c r="K18" i="1"/>
  <c r="G123" i="1" l="1"/>
  <c r="H123" i="1"/>
  <c r="I123" i="1"/>
  <c r="J123" i="1"/>
  <c r="K50" i="1"/>
  <c r="K81" i="1" l="1"/>
  <c r="K34" i="1"/>
  <c r="K46" i="1"/>
  <c r="K48" i="1"/>
  <c r="K80" i="1" l="1"/>
  <c r="G113" i="1"/>
  <c r="G104" i="1"/>
  <c r="G96" i="1"/>
  <c r="G84" i="1"/>
  <c r="G74" i="1"/>
  <c r="G64" i="1"/>
  <c r="G53" i="1"/>
  <c r="G43" i="1"/>
  <c r="G32" i="1"/>
  <c r="G23" i="1"/>
  <c r="G13" i="1"/>
  <c r="G127" i="1" l="1"/>
  <c r="G126" i="1"/>
  <c r="K28" i="1"/>
  <c r="K27" i="1"/>
  <c r="H96" i="1" l="1"/>
  <c r="I96" i="1"/>
  <c r="J96" i="1"/>
  <c r="K123" i="1" l="1"/>
  <c r="K110" i="1"/>
  <c r="K96" i="1" l="1"/>
  <c r="K113" i="1"/>
  <c r="J113" i="1"/>
  <c r="I113" i="1"/>
  <c r="H113" i="1"/>
  <c r="H23" i="1"/>
  <c r="I23" i="1"/>
  <c r="J23" i="1"/>
  <c r="K23" i="1"/>
  <c r="H43" i="1"/>
  <c r="I43" i="1"/>
  <c r="J43" i="1"/>
  <c r="K43" i="1"/>
  <c r="H104" i="1"/>
  <c r="I104" i="1"/>
  <c r="J104" i="1"/>
  <c r="K104" i="1"/>
  <c r="H53" i="1"/>
  <c r="I53" i="1"/>
  <c r="J53" i="1"/>
  <c r="K53" i="1"/>
  <c r="H84" i="1"/>
  <c r="I84" i="1"/>
  <c r="J84" i="1"/>
  <c r="K84" i="1"/>
  <c r="H74" i="1"/>
  <c r="I74" i="1"/>
  <c r="J74" i="1"/>
  <c r="K74" i="1"/>
  <c r="H64" i="1"/>
  <c r="I64" i="1"/>
  <c r="J64" i="1"/>
  <c r="K64" i="1"/>
  <c r="H32" i="1"/>
  <c r="I32" i="1"/>
  <c r="J32" i="1"/>
  <c r="K32" i="1"/>
  <c r="H13" i="1"/>
  <c r="I13" i="1"/>
  <c r="J13" i="1"/>
  <c r="K13" i="1"/>
  <c r="K126" i="1" l="1"/>
  <c r="K127" i="1"/>
  <c r="I127" i="1"/>
  <c r="I126" i="1"/>
  <c r="J127" i="1"/>
  <c r="J126" i="1"/>
  <c r="H127" i="1"/>
  <c r="H126" i="1"/>
</calcChain>
</file>

<file path=xl/sharedStrings.xml><?xml version="1.0" encoding="utf-8"?>
<sst xmlns="http://schemas.openxmlformats.org/spreadsheetml/2006/main" count="156" uniqueCount="73">
  <si>
    <t>№ Рец.</t>
  </si>
  <si>
    <t>Наименование блюд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</si>
  <si>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</si>
  <si>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</si>
  <si>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</si>
  <si>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</si>
  <si>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</si>
  <si>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</si>
  <si>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</si>
  <si>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</si>
  <si>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</si>
  <si>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2 день ( вторник )</t>
  </si>
  <si>
    <t>3 день ( среда )</t>
  </si>
  <si>
    <t>Итого за завтрак</t>
  </si>
  <si>
    <t>4 день ( четверг )</t>
  </si>
  <si>
    <t>5 день ( пятница )</t>
  </si>
  <si>
    <t>6 день ( Суббота )</t>
  </si>
  <si>
    <t>7 день ( понедельник )</t>
  </si>
  <si>
    <t>8 день (вторник )</t>
  </si>
  <si>
    <t>9 день ( среда )</t>
  </si>
  <si>
    <t>10 день ( четверг )</t>
  </si>
  <si>
    <t>11 день ( пятница )</t>
  </si>
  <si>
    <t>Пюре картофельное</t>
  </si>
  <si>
    <t>12 день ( суббота)</t>
  </si>
  <si>
    <t>Среднее значение за период</t>
  </si>
  <si>
    <t>Итого за весь период</t>
  </si>
  <si>
    <t xml:space="preserve">Сок фруктовый в индивидуальной упаковке    </t>
  </si>
  <si>
    <t xml:space="preserve">                                                                            1 день ( понедельник )                                                              </t>
  </si>
  <si>
    <t>Компот из свежих плодов</t>
  </si>
  <si>
    <t>Список литератур: Сборник рецептур блюд и кулинарных изделий для питания в образовательных учреждениях  / Под ред. М.П.Могильного и В.А.Тутельяна.- М.ДеЛи плюс, 2015.</t>
  </si>
  <si>
    <t>МЕНЮ</t>
  </si>
  <si>
    <t xml:space="preserve">раскладка на 12 дней для организации питания детей </t>
  </si>
  <si>
    <t xml:space="preserve">в возрастных группах с 7 - 11лет в школьных образовательных учреждениях по </t>
  </si>
  <si>
    <t>Салат из белокочанной капусты с маслом</t>
  </si>
  <si>
    <t>Чай с сахаром и лимоном</t>
  </si>
  <si>
    <t>Плов из отварной говядины</t>
  </si>
  <si>
    <t>Макароны отварные с маслом</t>
  </si>
  <si>
    <t>Каша рисовая рассыпчатая с маслом</t>
  </si>
  <si>
    <t>Каша гречневая рассыпчатая с маслом</t>
  </si>
  <si>
    <t>Биточки из филе птицы с соусом (90/60)</t>
  </si>
  <si>
    <t>322/366</t>
  </si>
  <si>
    <t>268/366</t>
  </si>
  <si>
    <t>Котлеты мясные (говядина ) с соусом  (90/60)</t>
  </si>
  <si>
    <t>Котлеты рубленые из  филе птицы с соусом (90/60 )</t>
  </si>
  <si>
    <t>Яблоки свежие</t>
  </si>
  <si>
    <t xml:space="preserve">Аскарбиновая кислота </t>
  </si>
  <si>
    <t xml:space="preserve">                                              для 1-ой смены</t>
  </si>
  <si>
    <t>Сыр российский   ( порциям )</t>
  </si>
  <si>
    <t xml:space="preserve">Кофейный напиток с молоком  </t>
  </si>
  <si>
    <t>Сырники из творога с молоком сгущенным (50/10 )</t>
  </si>
  <si>
    <t>142/297</t>
  </si>
  <si>
    <t>288/303</t>
  </si>
  <si>
    <t>256/303</t>
  </si>
  <si>
    <t>Картофель тушенный в соусе с курин.фрикадельами(90/150)</t>
  </si>
  <si>
    <t>Салат из моркови с маслом</t>
  </si>
  <si>
    <t>Мясо тушеное с пшенной кашей (говядина) ( 90/150 )</t>
  </si>
  <si>
    <t>( 12 - дневное меню )                                             ЗАВТРАК                                               7-11 лет     ( 01.09.2025г.)   73,20р</t>
  </si>
  <si>
    <t xml:space="preserve">                                                                01.09.2025г</t>
  </si>
  <si>
    <t>Запеканка из творога с морковью с молоком сгущен.</t>
  </si>
  <si>
    <t>Каша рисовая молочная жидкая с маслом</t>
  </si>
  <si>
    <t>Масло сивочное    (порциями)</t>
  </si>
  <si>
    <t>Бутерброд с маслом и сыром      (30/5/15)</t>
  </si>
  <si>
    <t>Плов из птицы</t>
  </si>
  <si>
    <t>Салат из свеклы с маслом</t>
  </si>
  <si>
    <t>Филе птицы отварное в сметанном соусе с пшенной кашей ( 90/150 )</t>
  </si>
  <si>
    <t>Тефтели из говядины  с соусом  ( 90/60 )</t>
  </si>
  <si>
    <t>Мясо тушеное</t>
  </si>
  <si>
    <t>Шницель рыбный с соусом  (90/60)</t>
  </si>
  <si>
    <t>Банан</t>
  </si>
  <si>
    <t>Каша пшенная вязкая</t>
  </si>
  <si>
    <t xml:space="preserve">Бефстроганов из отварной говядины </t>
  </si>
  <si>
    <t xml:space="preserve">Гуляш из отварной говядины </t>
  </si>
  <si>
    <t>Сыр голландский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</si>
</sst>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tabSelected="1" view="pageLayout" zoomScale="120" zoomScaleNormal="100" zoomScalePageLayoutView="120" workbookViewId="0">
      <selection activeCell="B116" sqref="B116:F116"/>
    </sheetView>
  </sheetViews>
  <sheetFormatPr defaultRowHeight="14.4" x14ac:dyDescent="0.3"/>
  <cols>
    <col min="1" max="1" width="7.5546875" customWidth="1"/>
    <col min="6" max="6" width="10.33203125" customWidth="1"/>
    <col min="11" max="11" width="19.109375" customWidth="1"/>
  </cols>
  <sheetData>
    <row r="1" spans="1:13" ht="18" x14ac:dyDescent="0.35">
      <c r="A1" s="79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8" x14ac:dyDescent="0.35">
      <c r="A2" s="63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18.75" customHeight="1" x14ac:dyDescent="0.35">
      <c r="A3" s="88" t="s">
        <v>0</v>
      </c>
      <c r="B3" s="82" t="s">
        <v>1</v>
      </c>
      <c r="C3" s="83"/>
      <c r="D3" s="83"/>
      <c r="E3" s="83"/>
      <c r="F3" s="84"/>
      <c r="G3" s="80" t="s">
        <v>8</v>
      </c>
      <c r="H3" s="63" t="s">
        <v>4</v>
      </c>
      <c r="I3" s="64"/>
      <c r="J3" s="65"/>
      <c r="K3" s="56" t="s">
        <v>3</v>
      </c>
      <c r="L3" s="82" t="s">
        <v>2</v>
      </c>
      <c r="M3" s="84"/>
    </row>
    <row r="4" spans="1:13" ht="18" x14ac:dyDescent="0.35">
      <c r="A4" s="89"/>
      <c r="B4" s="85"/>
      <c r="C4" s="86"/>
      <c r="D4" s="86"/>
      <c r="E4" s="86"/>
      <c r="F4" s="87"/>
      <c r="G4" s="81"/>
      <c r="H4" s="5" t="s">
        <v>5</v>
      </c>
      <c r="I4" s="2" t="s">
        <v>6</v>
      </c>
      <c r="J4" s="2" t="s">
        <v>9</v>
      </c>
      <c r="K4" s="57"/>
      <c r="L4" s="85"/>
      <c r="M4" s="87"/>
    </row>
    <row r="5" spans="1:13" ht="13.5" customHeight="1" x14ac:dyDescent="0.3">
      <c r="A5" s="19">
        <v>279</v>
      </c>
      <c r="B5" s="47" t="s">
        <v>65</v>
      </c>
      <c r="C5" s="48"/>
      <c r="D5" s="48"/>
      <c r="E5" s="48"/>
      <c r="F5" s="49"/>
      <c r="G5" s="9">
        <v>150</v>
      </c>
      <c r="H5" s="9">
        <v>11.19</v>
      </c>
      <c r="I5" s="9">
        <v>12.53</v>
      </c>
      <c r="J5" s="9">
        <v>14.63</v>
      </c>
      <c r="K5" s="18">
        <f t="shared" ref="K5" si="0">SUM(J5*4)+(I5*9)+(H5*4)</f>
        <v>216.04999999999998</v>
      </c>
      <c r="L5" s="60"/>
      <c r="M5" s="61"/>
    </row>
    <row r="6" spans="1:13" x14ac:dyDescent="0.3">
      <c r="A6" s="19">
        <v>309</v>
      </c>
      <c r="B6" s="47" t="s">
        <v>36</v>
      </c>
      <c r="C6" s="48"/>
      <c r="D6" s="48"/>
      <c r="E6" s="48"/>
      <c r="F6" s="49"/>
      <c r="G6" s="19">
        <v>150</v>
      </c>
      <c r="H6" s="19">
        <v>5.52</v>
      </c>
      <c r="I6" s="19">
        <v>4.51</v>
      </c>
      <c r="J6" s="19">
        <v>26.44</v>
      </c>
      <c r="K6" s="30">
        <f t="shared" ref="K6" si="1">SUM(J6*4)+(I6*9)+(H6*4)</f>
        <v>168.43</v>
      </c>
      <c r="L6" s="60"/>
      <c r="M6" s="61"/>
    </row>
    <row r="7" spans="1:13" ht="14.25" customHeight="1" x14ac:dyDescent="0.3">
      <c r="A7" s="19">
        <v>377</v>
      </c>
      <c r="B7" s="47" t="s">
        <v>34</v>
      </c>
      <c r="C7" s="48"/>
      <c r="D7" s="48"/>
      <c r="E7" s="48"/>
      <c r="F7" s="49"/>
      <c r="G7" s="19">
        <v>200</v>
      </c>
      <c r="H7" s="19">
        <v>7.0000000000000007E-2</v>
      </c>
      <c r="I7" s="19">
        <v>0</v>
      </c>
      <c r="J7" s="19">
        <v>15.2</v>
      </c>
      <c r="K7" s="18">
        <f t="shared" ref="K7:K9" si="2">SUM(J7*4)+(I7*9)+(H7*4)</f>
        <v>61.08</v>
      </c>
      <c r="L7" s="60"/>
      <c r="M7" s="61"/>
    </row>
    <row r="8" spans="1:13" x14ac:dyDescent="0.3">
      <c r="A8" s="19"/>
      <c r="B8" s="76" t="s">
        <v>10</v>
      </c>
      <c r="C8" s="77"/>
      <c r="D8" s="77"/>
      <c r="E8" s="77"/>
      <c r="F8" s="78"/>
      <c r="G8" s="19">
        <v>40</v>
      </c>
      <c r="H8" s="19">
        <v>3.16</v>
      </c>
      <c r="I8" s="19">
        <v>0.4</v>
      </c>
      <c r="J8" s="19">
        <v>19.32</v>
      </c>
      <c r="K8" s="46">
        <f t="shared" si="2"/>
        <v>93.52</v>
      </c>
      <c r="L8" s="60"/>
      <c r="M8" s="61"/>
    </row>
    <row r="9" spans="1:13" x14ac:dyDescent="0.3">
      <c r="A9" s="15">
        <v>15</v>
      </c>
      <c r="B9" s="47" t="s">
        <v>72</v>
      </c>
      <c r="C9" s="48"/>
      <c r="D9" s="48"/>
      <c r="E9" s="48"/>
      <c r="F9" s="49"/>
      <c r="G9" s="15">
        <v>10</v>
      </c>
      <c r="H9" s="15">
        <v>2.68</v>
      </c>
      <c r="I9" s="15">
        <v>2.95</v>
      </c>
      <c r="J9" s="15">
        <v>0</v>
      </c>
      <c r="K9" s="18">
        <f t="shared" si="2"/>
        <v>37.270000000000003</v>
      </c>
      <c r="L9" s="60"/>
      <c r="M9" s="61"/>
    </row>
    <row r="10" spans="1:13" x14ac:dyDescent="0.3">
      <c r="A10" s="3"/>
      <c r="B10" s="47"/>
      <c r="C10" s="48"/>
      <c r="D10" s="48"/>
      <c r="E10" s="48"/>
      <c r="F10" s="49"/>
      <c r="G10" s="3"/>
      <c r="H10" s="3"/>
      <c r="I10" s="3"/>
      <c r="J10" s="3"/>
      <c r="K10" s="18"/>
      <c r="L10" s="60"/>
      <c r="M10" s="61"/>
    </row>
    <row r="11" spans="1:13" x14ac:dyDescent="0.3">
      <c r="A11" s="13"/>
      <c r="B11" s="47"/>
      <c r="C11" s="48"/>
      <c r="D11" s="48"/>
      <c r="E11" s="48"/>
      <c r="F11" s="49"/>
      <c r="G11" s="13"/>
      <c r="H11" s="13"/>
      <c r="I11" s="13"/>
      <c r="J11" s="13"/>
      <c r="K11" s="18"/>
      <c r="L11" s="60" t="s">
        <v>7</v>
      </c>
      <c r="M11" s="61"/>
    </row>
    <row r="12" spans="1:13" x14ac:dyDescent="0.3">
      <c r="A12" s="6"/>
      <c r="B12" s="47" t="s">
        <v>45</v>
      </c>
      <c r="C12" s="48"/>
      <c r="D12" s="48"/>
      <c r="E12" s="48"/>
      <c r="F12" s="49"/>
      <c r="G12" s="6"/>
      <c r="H12" s="6"/>
      <c r="I12" s="6"/>
      <c r="J12" s="6"/>
      <c r="K12" s="16" t="s">
        <v>7</v>
      </c>
      <c r="L12" s="60">
        <v>60</v>
      </c>
      <c r="M12" s="61"/>
    </row>
    <row r="13" spans="1:13" x14ac:dyDescent="0.3">
      <c r="A13" s="3"/>
      <c r="B13" s="70" t="s">
        <v>13</v>
      </c>
      <c r="C13" s="71"/>
      <c r="D13" s="71"/>
      <c r="E13" s="71"/>
      <c r="F13" s="72"/>
      <c r="G13" s="12">
        <f>SUM(G5:G12)</f>
        <v>550</v>
      </c>
      <c r="H13" s="2">
        <f>SUM(H5:H11)</f>
        <v>22.62</v>
      </c>
      <c r="I13" s="2">
        <f>SUM(I5:I11)</f>
        <v>20.389999999999997</v>
      </c>
      <c r="J13" s="2">
        <f>SUM(J5:J11)</f>
        <v>75.59</v>
      </c>
      <c r="K13" s="17">
        <f>SUM(K5:K11)</f>
        <v>576.35</v>
      </c>
      <c r="L13" s="66">
        <v>60</v>
      </c>
      <c r="M13" s="67"/>
    </row>
    <row r="14" spans="1:13" x14ac:dyDescent="0.3">
      <c r="A14" s="19"/>
      <c r="B14" s="47"/>
      <c r="C14" s="48"/>
      <c r="D14" s="48"/>
      <c r="E14" s="48"/>
      <c r="F14" s="49"/>
      <c r="G14" s="19"/>
      <c r="H14" s="8"/>
      <c r="I14" s="8"/>
      <c r="J14" s="8"/>
      <c r="K14" s="29"/>
      <c r="L14" s="60"/>
      <c r="M14" s="61"/>
    </row>
    <row r="15" spans="1:13" ht="18" x14ac:dyDescent="0.35">
      <c r="A15" s="63" t="s">
        <v>11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x14ac:dyDescent="0.3">
      <c r="A16" s="19">
        <v>244</v>
      </c>
      <c r="B16" s="47" t="s">
        <v>35</v>
      </c>
      <c r="C16" s="48"/>
      <c r="D16" s="48"/>
      <c r="E16" s="48"/>
      <c r="F16" s="49"/>
      <c r="G16" s="19">
        <v>150</v>
      </c>
      <c r="H16" s="19">
        <v>15.3</v>
      </c>
      <c r="I16" s="19">
        <v>14.33</v>
      </c>
      <c r="J16" s="19">
        <v>24.38</v>
      </c>
      <c r="K16" s="29">
        <f>SUM(J16*4)+(I16*9)+(H16*4)</f>
        <v>287.69</v>
      </c>
      <c r="L16" s="60"/>
      <c r="M16" s="61"/>
    </row>
    <row r="17" spans="1:13" x14ac:dyDescent="0.3">
      <c r="A17" s="19">
        <v>45</v>
      </c>
      <c r="B17" s="47" t="s">
        <v>33</v>
      </c>
      <c r="C17" s="48"/>
      <c r="D17" s="48"/>
      <c r="E17" s="48"/>
      <c r="F17" s="49"/>
      <c r="G17" s="19">
        <v>60</v>
      </c>
      <c r="H17" s="19">
        <v>0.84</v>
      </c>
      <c r="I17" s="19">
        <v>3.04</v>
      </c>
      <c r="J17" s="19">
        <v>5.41</v>
      </c>
      <c r="K17" s="29">
        <f t="shared" ref="K17" si="3">SUM(J17*4)+(I17*9)+(H17*4)</f>
        <v>52.36</v>
      </c>
      <c r="L17" s="60"/>
      <c r="M17" s="61"/>
    </row>
    <row r="18" spans="1:13" x14ac:dyDescent="0.3">
      <c r="A18" s="19">
        <v>342</v>
      </c>
      <c r="B18" s="47" t="s">
        <v>28</v>
      </c>
      <c r="C18" s="48"/>
      <c r="D18" s="48"/>
      <c r="E18" s="48"/>
      <c r="F18" s="49"/>
      <c r="G18" s="19">
        <v>200</v>
      </c>
      <c r="H18" s="19">
        <v>0.16</v>
      </c>
      <c r="I18" s="19">
        <v>0.16</v>
      </c>
      <c r="J18" s="19">
        <v>27.88</v>
      </c>
      <c r="K18" s="25">
        <f t="shared" ref="K18:K20" si="4">SUM(J18*4)+(I18*9)+(H18*4)</f>
        <v>113.6</v>
      </c>
      <c r="L18" s="60"/>
      <c r="M18" s="61"/>
    </row>
    <row r="19" spans="1:13" x14ac:dyDescent="0.3">
      <c r="A19" s="19"/>
      <c r="B19" s="47" t="s">
        <v>10</v>
      </c>
      <c r="C19" s="48"/>
      <c r="D19" s="48"/>
      <c r="E19" s="48"/>
      <c r="F19" s="49"/>
      <c r="G19" s="19">
        <v>40</v>
      </c>
      <c r="H19" s="19">
        <v>3.16</v>
      </c>
      <c r="I19" s="19">
        <v>0.4</v>
      </c>
      <c r="J19" s="19">
        <v>19.32</v>
      </c>
      <c r="K19" s="46">
        <f t="shared" si="4"/>
        <v>93.52</v>
      </c>
      <c r="L19" s="60"/>
      <c r="M19" s="61"/>
    </row>
    <row r="20" spans="1:13" x14ac:dyDescent="0.3">
      <c r="A20" s="3"/>
      <c r="B20" s="47" t="s">
        <v>68</v>
      </c>
      <c r="C20" s="48"/>
      <c r="D20" s="48"/>
      <c r="E20" s="48"/>
      <c r="F20" s="49"/>
      <c r="G20" s="19">
        <v>100</v>
      </c>
      <c r="H20" s="19">
        <v>1.5</v>
      </c>
      <c r="I20" s="19">
        <v>0.5</v>
      </c>
      <c r="J20" s="19">
        <v>21</v>
      </c>
      <c r="K20" s="27">
        <f t="shared" si="4"/>
        <v>94.5</v>
      </c>
      <c r="L20" s="60"/>
      <c r="M20" s="61"/>
    </row>
    <row r="21" spans="1:13" x14ac:dyDescent="0.3">
      <c r="A21" s="13"/>
      <c r="B21" s="47"/>
      <c r="C21" s="48"/>
      <c r="D21" s="48"/>
      <c r="E21" s="48"/>
      <c r="F21" s="49"/>
      <c r="G21" s="19"/>
      <c r="H21" s="19"/>
      <c r="I21" s="19"/>
      <c r="J21" s="19"/>
      <c r="K21" s="22"/>
      <c r="L21" s="60"/>
      <c r="M21" s="61"/>
    </row>
    <row r="22" spans="1:13" x14ac:dyDescent="0.3">
      <c r="A22" s="10"/>
      <c r="B22" s="47" t="s">
        <v>45</v>
      </c>
      <c r="C22" s="48"/>
      <c r="D22" s="48"/>
      <c r="E22" s="48"/>
      <c r="F22" s="49"/>
      <c r="G22" s="19"/>
      <c r="H22" s="19"/>
      <c r="I22" s="19"/>
      <c r="J22" s="19"/>
      <c r="K22" s="21" t="s">
        <v>7</v>
      </c>
      <c r="L22" s="60">
        <v>60</v>
      </c>
      <c r="M22" s="61"/>
    </row>
    <row r="23" spans="1:13" x14ac:dyDescent="0.3">
      <c r="A23" s="3"/>
      <c r="B23" s="70" t="s">
        <v>13</v>
      </c>
      <c r="C23" s="71"/>
      <c r="D23" s="71"/>
      <c r="E23" s="71"/>
      <c r="F23" s="72"/>
      <c r="G23" s="12">
        <f>SUM(G16:G22)</f>
        <v>550</v>
      </c>
      <c r="H23" s="2">
        <f>SUM(H16:H22)</f>
        <v>20.96</v>
      </c>
      <c r="I23" s="2">
        <f>SUM(I16:I22)</f>
        <v>18.43</v>
      </c>
      <c r="J23" s="2">
        <f>SUM(J16:J22)</f>
        <v>97.990000000000009</v>
      </c>
      <c r="K23" s="17">
        <f>SUM(K16:K22)</f>
        <v>641.66999999999996</v>
      </c>
      <c r="L23" s="66">
        <v>60</v>
      </c>
      <c r="M23" s="67"/>
    </row>
    <row r="24" spans="1:13" x14ac:dyDescent="0.3">
      <c r="A24" s="19"/>
      <c r="B24" s="47"/>
      <c r="C24" s="48"/>
      <c r="D24" s="48"/>
      <c r="E24" s="48"/>
      <c r="F24" s="49"/>
      <c r="G24" s="19"/>
      <c r="H24" s="8"/>
      <c r="I24" s="8"/>
      <c r="J24" s="8"/>
      <c r="K24" s="30"/>
      <c r="L24" s="66" t="s">
        <v>7</v>
      </c>
      <c r="M24" s="67"/>
    </row>
    <row r="25" spans="1:13" ht="18" x14ac:dyDescent="0.35">
      <c r="A25" s="63" t="s">
        <v>12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3" x14ac:dyDescent="0.3">
      <c r="A26" s="19" t="s">
        <v>40</v>
      </c>
      <c r="B26" s="47" t="s">
        <v>43</v>
      </c>
      <c r="C26" s="48"/>
      <c r="D26" s="48"/>
      <c r="E26" s="48"/>
      <c r="F26" s="49"/>
      <c r="G26" s="19">
        <v>150</v>
      </c>
      <c r="H26" s="8">
        <v>16.649999999999999</v>
      </c>
      <c r="I26" s="8">
        <v>7.32</v>
      </c>
      <c r="J26" s="8">
        <v>18.8</v>
      </c>
      <c r="K26" s="42">
        <f>SUM(J26*4)+(I26*9)+(H26*4)</f>
        <v>207.67999999999998</v>
      </c>
      <c r="L26" s="60"/>
      <c r="M26" s="61"/>
    </row>
    <row r="27" spans="1:13" x14ac:dyDescent="0.3">
      <c r="A27" s="13">
        <v>302</v>
      </c>
      <c r="B27" s="47" t="s">
        <v>38</v>
      </c>
      <c r="C27" s="48"/>
      <c r="D27" s="48"/>
      <c r="E27" s="48"/>
      <c r="F27" s="49"/>
      <c r="G27" s="13">
        <v>150</v>
      </c>
      <c r="H27" s="13">
        <v>8.6</v>
      </c>
      <c r="I27" s="13">
        <v>5.46</v>
      </c>
      <c r="J27" s="13">
        <v>38.64</v>
      </c>
      <c r="K27" s="18">
        <f>SUM(J27*4)+(I27*9)+(H27*4)</f>
        <v>238.1</v>
      </c>
      <c r="L27" s="60"/>
      <c r="M27" s="61"/>
    </row>
    <row r="28" spans="1:13" x14ac:dyDescent="0.3">
      <c r="A28" s="13">
        <v>377</v>
      </c>
      <c r="B28" s="47" t="s">
        <v>34</v>
      </c>
      <c r="C28" s="48"/>
      <c r="D28" s="48"/>
      <c r="E28" s="48"/>
      <c r="F28" s="49"/>
      <c r="G28" s="13">
        <v>200</v>
      </c>
      <c r="H28" s="13">
        <v>7.0000000000000007E-2</v>
      </c>
      <c r="I28" s="13">
        <v>0</v>
      </c>
      <c r="J28" s="13">
        <v>15.2</v>
      </c>
      <c r="K28" s="18">
        <f t="shared" ref="K28:K29" si="5">SUM(J28*4)+(I28*9)+(H28*4)</f>
        <v>61.08</v>
      </c>
      <c r="L28" s="60"/>
      <c r="M28" s="61"/>
    </row>
    <row r="29" spans="1:13" x14ac:dyDescent="0.3">
      <c r="A29" s="19">
        <v>52</v>
      </c>
      <c r="B29" s="47" t="s">
        <v>63</v>
      </c>
      <c r="C29" s="48"/>
      <c r="D29" s="48"/>
      <c r="E29" s="48"/>
      <c r="F29" s="49"/>
      <c r="G29" s="19">
        <v>60</v>
      </c>
      <c r="H29" s="19">
        <v>0.85</v>
      </c>
      <c r="I29" s="19">
        <v>3.06</v>
      </c>
      <c r="J29" s="19">
        <v>5.07</v>
      </c>
      <c r="K29" s="18">
        <f t="shared" si="5"/>
        <v>51.22</v>
      </c>
      <c r="L29" s="60"/>
      <c r="M29" s="61"/>
    </row>
    <row r="30" spans="1:13" x14ac:dyDescent="0.3">
      <c r="A30" s="19"/>
      <c r="B30" s="47" t="s">
        <v>10</v>
      </c>
      <c r="C30" s="48"/>
      <c r="D30" s="48"/>
      <c r="E30" s="48"/>
      <c r="F30" s="49"/>
      <c r="G30" s="19">
        <v>40</v>
      </c>
      <c r="H30" s="19">
        <v>3.16</v>
      </c>
      <c r="I30" s="19">
        <v>0.4</v>
      </c>
      <c r="J30" s="19">
        <v>19.32</v>
      </c>
      <c r="K30" s="29">
        <f t="shared" ref="K30" si="6">SUM(J30*4)+(I30*9)+(H30*4)</f>
        <v>93.52</v>
      </c>
      <c r="L30" s="60"/>
      <c r="M30" s="61"/>
    </row>
    <row r="31" spans="1:13" x14ac:dyDescent="0.3">
      <c r="A31" s="4"/>
      <c r="B31" s="47" t="s">
        <v>45</v>
      </c>
      <c r="C31" s="48"/>
      <c r="D31" s="48"/>
      <c r="E31" s="48"/>
      <c r="F31" s="49"/>
      <c r="G31" s="19"/>
      <c r="H31" s="19"/>
      <c r="I31" s="19"/>
      <c r="J31" s="19"/>
      <c r="K31" s="21" t="s">
        <v>7</v>
      </c>
      <c r="L31" s="60">
        <v>60</v>
      </c>
      <c r="M31" s="61"/>
    </row>
    <row r="32" spans="1:13" x14ac:dyDescent="0.3">
      <c r="A32" s="4"/>
      <c r="B32" s="70" t="s">
        <v>13</v>
      </c>
      <c r="C32" s="71"/>
      <c r="D32" s="71"/>
      <c r="E32" s="71"/>
      <c r="F32" s="72"/>
      <c r="G32" s="12">
        <f>SUM(G26:G31)</f>
        <v>600</v>
      </c>
      <c r="H32" s="2">
        <f>SUM(H26:H31)</f>
        <v>29.330000000000002</v>
      </c>
      <c r="I32" s="2">
        <f>SUM(I26:I31)</f>
        <v>16.240000000000002</v>
      </c>
      <c r="J32" s="2">
        <f>SUM(J26:J31)</f>
        <v>97.03</v>
      </c>
      <c r="K32" s="17">
        <f>SUM(K26:K31)</f>
        <v>651.59999999999991</v>
      </c>
      <c r="L32" s="66">
        <v>60</v>
      </c>
      <c r="M32" s="67"/>
    </row>
    <row r="33" spans="1:13" ht="18" x14ac:dyDescent="0.35">
      <c r="A33" s="63" t="s">
        <v>14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5"/>
    </row>
    <row r="34" spans="1:13" x14ac:dyDescent="0.3">
      <c r="A34" s="15">
        <v>224</v>
      </c>
      <c r="B34" s="73" t="s">
        <v>58</v>
      </c>
      <c r="C34" s="74"/>
      <c r="D34" s="74"/>
      <c r="E34" s="74"/>
      <c r="F34" s="75"/>
      <c r="G34" s="15">
        <v>170</v>
      </c>
      <c r="H34" s="15">
        <v>18.95</v>
      </c>
      <c r="I34" s="15">
        <v>17.2</v>
      </c>
      <c r="J34" s="15">
        <v>46.68</v>
      </c>
      <c r="K34" s="16">
        <f>SUM(J34*4)+(I34*9)+(H34*4)</f>
        <v>417.32</v>
      </c>
      <c r="L34" s="60"/>
      <c r="M34" s="61"/>
    </row>
    <row r="35" spans="1:13" x14ac:dyDescent="0.3">
      <c r="A35" s="19" t="s">
        <v>7</v>
      </c>
      <c r="B35" s="47" t="s">
        <v>10</v>
      </c>
      <c r="C35" s="48"/>
      <c r="D35" s="48"/>
      <c r="E35" s="48"/>
      <c r="F35" s="49"/>
      <c r="G35" s="19">
        <v>40</v>
      </c>
      <c r="H35" s="19">
        <v>3.16</v>
      </c>
      <c r="I35" s="19">
        <v>0.4</v>
      </c>
      <c r="J35" s="19">
        <v>19.32</v>
      </c>
      <c r="K35" s="28">
        <f t="shared" ref="K35" si="7">SUM(J35*4)+(I35*9)+(H35*4)</f>
        <v>93.52</v>
      </c>
      <c r="L35" s="60"/>
      <c r="M35" s="61"/>
    </row>
    <row r="36" spans="1:13" x14ac:dyDescent="0.3">
      <c r="A36" s="19">
        <v>377</v>
      </c>
      <c r="B36" s="47" t="s">
        <v>34</v>
      </c>
      <c r="C36" s="48"/>
      <c r="D36" s="48"/>
      <c r="E36" s="48"/>
      <c r="F36" s="49"/>
      <c r="G36" s="19">
        <v>200</v>
      </c>
      <c r="H36" s="19">
        <v>7.0000000000000007E-2</v>
      </c>
      <c r="I36" s="19">
        <v>0</v>
      </c>
      <c r="J36" s="19">
        <v>15.2</v>
      </c>
      <c r="K36" s="18">
        <f t="shared" ref="K36:K37" si="8">SUM(J36*4)+(I36*9)+(H36*4)</f>
        <v>61.08</v>
      </c>
      <c r="L36" s="60"/>
      <c r="M36" s="61"/>
    </row>
    <row r="37" spans="1:13" x14ac:dyDescent="0.3">
      <c r="A37" s="19">
        <v>389</v>
      </c>
      <c r="B37" s="47" t="s">
        <v>26</v>
      </c>
      <c r="C37" s="48"/>
      <c r="D37" s="48"/>
      <c r="E37" s="48"/>
      <c r="F37" s="49"/>
      <c r="G37" s="19">
        <v>200</v>
      </c>
      <c r="H37" s="19">
        <v>0.1</v>
      </c>
      <c r="I37" s="19">
        <v>0</v>
      </c>
      <c r="J37" s="19">
        <v>9.8000000000000007</v>
      </c>
      <c r="K37" s="18">
        <f t="shared" si="8"/>
        <v>39.6</v>
      </c>
      <c r="L37" s="60"/>
      <c r="M37" s="61"/>
    </row>
    <row r="38" spans="1:13" x14ac:dyDescent="0.3">
      <c r="A38" s="19"/>
      <c r="B38" s="47"/>
      <c r="C38" s="48"/>
      <c r="D38" s="48"/>
      <c r="E38" s="48"/>
      <c r="F38" s="49"/>
      <c r="G38" s="19"/>
      <c r="H38" s="19"/>
      <c r="I38" s="19"/>
      <c r="J38" s="19"/>
      <c r="K38" s="18"/>
      <c r="L38" s="60" t="s">
        <v>7</v>
      </c>
      <c r="M38" s="61"/>
    </row>
    <row r="39" spans="1:13" x14ac:dyDescent="0.3">
      <c r="A39" s="19"/>
      <c r="B39" s="47"/>
      <c r="C39" s="48"/>
      <c r="D39" s="48"/>
      <c r="E39" s="48"/>
      <c r="F39" s="49"/>
      <c r="G39" s="19"/>
      <c r="H39" s="19"/>
      <c r="I39" s="19"/>
      <c r="J39" s="19"/>
      <c r="K39" s="18"/>
      <c r="L39" s="60"/>
      <c r="M39" s="61"/>
    </row>
    <row r="40" spans="1:13" x14ac:dyDescent="0.3">
      <c r="A40" s="13"/>
      <c r="B40" s="47"/>
      <c r="C40" s="48"/>
      <c r="D40" s="48"/>
      <c r="E40" s="48"/>
      <c r="F40" s="49"/>
      <c r="G40" s="13"/>
      <c r="H40" s="13"/>
      <c r="I40" s="13"/>
      <c r="J40" s="13"/>
      <c r="K40" s="16"/>
      <c r="L40" s="60"/>
      <c r="M40" s="61"/>
    </row>
    <row r="41" spans="1:13" x14ac:dyDescent="0.3">
      <c r="A41" s="3"/>
      <c r="B41" s="47"/>
      <c r="C41" s="48"/>
      <c r="D41" s="48"/>
      <c r="E41" s="48"/>
      <c r="F41" s="49"/>
      <c r="G41" s="3"/>
      <c r="H41" s="3"/>
      <c r="I41" s="3"/>
      <c r="J41" s="3"/>
      <c r="K41" s="16"/>
      <c r="L41" s="60"/>
      <c r="M41" s="61"/>
    </row>
    <row r="42" spans="1:13" x14ac:dyDescent="0.3">
      <c r="A42" s="3" t="s">
        <v>7</v>
      </c>
      <c r="B42" s="47" t="s">
        <v>45</v>
      </c>
      <c r="C42" s="48"/>
      <c r="D42" s="48"/>
      <c r="E42" s="48"/>
      <c r="F42" s="49"/>
      <c r="G42" s="19"/>
      <c r="H42" s="19"/>
      <c r="I42" s="19"/>
      <c r="J42" s="19"/>
      <c r="K42" s="21" t="s">
        <v>7</v>
      </c>
      <c r="L42" s="60">
        <v>60</v>
      </c>
      <c r="M42" s="61"/>
    </row>
    <row r="43" spans="1:13" x14ac:dyDescent="0.3">
      <c r="A43" s="3"/>
      <c r="B43" s="70" t="s">
        <v>13</v>
      </c>
      <c r="C43" s="71"/>
      <c r="D43" s="71"/>
      <c r="E43" s="71"/>
      <c r="F43" s="72"/>
      <c r="G43" s="12">
        <f>SUM(G34:G42)</f>
        <v>610</v>
      </c>
      <c r="H43" s="2">
        <f>SUM(H34:H41)</f>
        <v>22.28</v>
      </c>
      <c r="I43" s="2">
        <f>SUM(I34:I41)</f>
        <v>17.599999999999998</v>
      </c>
      <c r="J43" s="2">
        <f>SUM(J34:J41)</f>
        <v>91</v>
      </c>
      <c r="K43" s="17">
        <f>SUM(K34:K41)</f>
        <v>611.52</v>
      </c>
      <c r="L43" s="66">
        <v>60</v>
      </c>
      <c r="M43" s="67"/>
    </row>
    <row r="44" spans="1:13" x14ac:dyDescent="0.3">
      <c r="A44" s="19"/>
      <c r="B44" s="53"/>
      <c r="C44" s="54"/>
      <c r="D44" s="54"/>
      <c r="E44" s="54"/>
      <c r="F44" s="55"/>
      <c r="G44" s="19"/>
      <c r="H44" s="19"/>
      <c r="I44" s="19"/>
      <c r="J44" s="19"/>
      <c r="K44" s="18"/>
      <c r="L44" s="60" t="s">
        <v>7</v>
      </c>
      <c r="M44" s="61"/>
    </row>
    <row r="45" spans="1:13" ht="18" x14ac:dyDescent="0.35">
      <c r="A45" s="63" t="s">
        <v>15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5"/>
    </row>
    <row r="46" spans="1:13" x14ac:dyDescent="0.3">
      <c r="A46" s="15">
        <v>234</v>
      </c>
      <c r="B46" s="47" t="s">
        <v>67</v>
      </c>
      <c r="C46" s="48"/>
      <c r="D46" s="48"/>
      <c r="E46" s="48"/>
      <c r="F46" s="49"/>
      <c r="G46" s="15">
        <v>150</v>
      </c>
      <c r="H46" s="15">
        <v>9.67</v>
      </c>
      <c r="I46" s="15">
        <v>9.66</v>
      </c>
      <c r="J46" s="15">
        <v>11.97</v>
      </c>
      <c r="K46" s="16">
        <f t="shared" ref="K46:K47" si="9">SUM(J46*4)+(I46*9)+(H46*4)</f>
        <v>173.5</v>
      </c>
      <c r="L46" s="60"/>
      <c r="M46" s="61"/>
    </row>
    <row r="47" spans="1:13" x14ac:dyDescent="0.3">
      <c r="A47" s="19">
        <v>312</v>
      </c>
      <c r="B47" s="47" t="s">
        <v>22</v>
      </c>
      <c r="C47" s="48"/>
      <c r="D47" s="48"/>
      <c r="E47" s="48"/>
      <c r="F47" s="49"/>
      <c r="G47" s="19">
        <v>150</v>
      </c>
      <c r="H47" s="19">
        <v>3.06</v>
      </c>
      <c r="I47" s="19">
        <v>4.8</v>
      </c>
      <c r="J47" s="19">
        <v>20.43</v>
      </c>
      <c r="K47" s="29">
        <f t="shared" si="9"/>
        <v>137.16</v>
      </c>
      <c r="L47" s="60"/>
      <c r="M47" s="61"/>
    </row>
    <row r="48" spans="1:13" x14ac:dyDescent="0.3">
      <c r="A48" s="15">
        <v>377</v>
      </c>
      <c r="B48" s="47" t="s">
        <v>34</v>
      </c>
      <c r="C48" s="48"/>
      <c r="D48" s="48"/>
      <c r="E48" s="48"/>
      <c r="F48" s="49"/>
      <c r="G48" s="15">
        <v>200</v>
      </c>
      <c r="H48" s="15">
        <v>7.0000000000000007E-2</v>
      </c>
      <c r="I48" s="15">
        <v>0</v>
      </c>
      <c r="J48" s="15">
        <v>15.2</v>
      </c>
      <c r="K48" s="18">
        <f t="shared" ref="K48:K50" si="10">SUM(J48*4)+(I48*9)+(H48*4)</f>
        <v>61.08</v>
      </c>
      <c r="L48" s="60"/>
      <c r="M48" s="61"/>
    </row>
    <row r="49" spans="1:13" x14ac:dyDescent="0.3">
      <c r="A49" s="19">
        <v>45</v>
      </c>
      <c r="B49" s="47" t="s">
        <v>33</v>
      </c>
      <c r="C49" s="48"/>
      <c r="D49" s="48"/>
      <c r="E49" s="48"/>
      <c r="F49" s="49"/>
      <c r="G49" s="19">
        <v>60</v>
      </c>
      <c r="H49" s="19">
        <v>0.84</v>
      </c>
      <c r="I49" s="19">
        <v>3.04</v>
      </c>
      <c r="J49" s="19">
        <v>5.41</v>
      </c>
      <c r="K49" s="22">
        <f t="shared" si="10"/>
        <v>52.36</v>
      </c>
      <c r="L49" s="60" t="s">
        <v>7</v>
      </c>
      <c r="M49" s="61"/>
    </row>
    <row r="50" spans="1:13" x14ac:dyDescent="0.3">
      <c r="A50" s="19"/>
      <c r="B50" s="47" t="s">
        <v>10</v>
      </c>
      <c r="C50" s="48"/>
      <c r="D50" s="48"/>
      <c r="E50" s="48"/>
      <c r="F50" s="49"/>
      <c r="G50" s="19">
        <v>40</v>
      </c>
      <c r="H50" s="19">
        <v>3.16</v>
      </c>
      <c r="I50" s="19">
        <v>0.4</v>
      </c>
      <c r="J50" s="19">
        <v>19.32</v>
      </c>
      <c r="K50" s="18">
        <f t="shared" si="10"/>
        <v>93.52</v>
      </c>
      <c r="L50" s="60"/>
      <c r="M50" s="61"/>
    </row>
    <row r="51" spans="1:13" x14ac:dyDescent="0.3">
      <c r="A51" s="19"/>
      <c r="B51" s="47"/>
      <c r="C51" s="48"/>
      <c r="D51" s="48"/>
      <c r="E51" s="48"/>
      <c r="F51" s="49"/>
      <c r="G51" s="19"/>
      <c r="H51" s="19"/>
      <c r="I51" s="19"/>
      <c r="J51" s="19"/>
      <c r="K51" s="28"/>
      <c r="L51" s="60"/>
      <c r="M51" s="61"/>
    </row>
    <row r="52" spans="1:13" x14ac:dyDescent="0.3">
      <c r="A52" s="3"/>
      <c r="B52" s="47" t="s">
        <v>45</v>
      </c>
      <c r="C52" s="48"/>
      <c r="D52" s="48"/>
      <c r="E52" s="48"/>
      <c r="F52" s="49"/>
      <c r="G52" s="19"/>
      <c r="H52" s="19"/>
      <c r="I52" s="19"/>
      <c r="J52" s="19"/>
      <c r="K52" s="21" t="s">
        <v>7</v>
      </c>
      <c r="L52" s="60">
        <v>60</v>
      </c>
      <c r="M52" s="61"/>
    </row>
    <row r="53" spans="1:13" x14ac:dyDescent="0.3">
      <c r="A53" s="3"/>
      <c r="B53" s="70" t="s">
        <v>13</v>
      </c>
      <c r="C53" s="71"/>
      <c r="D53" s="71"/>
      <c r="E53" s="71"/>
      <c r="F53" s="72"/>
      <c r="G53" s="12">
        <f>SUM(G46:G52)</f>
        <v>600</v>
      </c>
      <c r="H53" s="2">
        <f>SUM(H46:H52)</f>
        <v>16.8</v>
      </c>
      <c r="I53" s="2">
        <f>SUM(I46:I52)</f>
        <v>17.899999999999999</v>
      </c>
      <c r="J53" s="2">
        <f>SUM(J46:J52)</f>
        <v>72.329999999999984</v>
      </c>
      <c r="K53" s="17">
        <f>SUM(K46:K52)</f>
        <v>517.62</v>
      </c>
      <c r="L53" s="66">
        <v>60</v>
      </c>
      <c r="M53" s="67"/>
    </row>
    <row r="54" spans="1:13" x14ac:dyDescent="0.3">
      <c r="A54" s="19"/>
      <c r="B54" s="47"/>
      <c r="C54" s="48"/>
      <c r="D54" s="48"/>
      <c r="E54" s="48"/>
      <c r="F54" s="49"/>
      <c r="G54" s="19"/>
      <c r="H54" s="19"/>
      <c r="I54" s="19"/>
      <c r="J54" s="19"/>
      <c r="K54" s="18"/>
      <c r="L54" s="66"/>
      <c r="M54" s="67"/>
    </row>
    <row r="55" spans="1:13" x14ac:dyDescent="0.3">
      <c r="A55" s="19"/>
      <c r="B55" s="47"/>
      <c r="C55" s="48"/>
      <c r="D55" s="48"/>
      <c r="E55" s="48"/>
      <c r="F55" s="49"/>
      <c r="G55" s="19"/>
      <c r="H55" s="19"/>
      <c r="I55" s="19"/>
      <c r="J55" s="19"/>
      <c r="K55" s="18"/>
      <c r="L55" s="60"/>
      <c r="M55" s="61"/>
    </row>
    <row r="56" spans="1:13" ht="18" x14ac:dyDescent="0.35">
      <c r="A56" s="63" t="s">
        <v>16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5"/>
    </row>
    <row r="57" spans="1:13" x14ac:dyDescent="0.3">
      <c r="A57" s="19">
        <v>245</v>
      </c>
      <c r="B57" s="73" t="s">
        <v>70</v>
      </c>
      <c r="C57" s="74"/>
      <c r="D57" s="74"/>
      <c r="E57" s="74"/>
      <c r="F57" s="75"/>
      <c r="G57" s="19">
        <v>90</v>
      </c>
      <c r="H57" s="19">
        <v>13.01</v>
      </c>
      <c r="I57" s="19">
        <v>11.02</v>
      </c>
      <c r="J57" s="19">
        <v>3.4</v>
      </c>
      <c r="K57" s="18">
        <f>SUM(J57*4)+(I57*9)+(H57*4)</f>
        <v>164.82</v>
      </c>
      <c r="L57" s="60"/>
      <c r="M57" s="61"/>
    </row>
    <row r="58" spans="1:13" x14ac:dyDescent="0.3">
      <c r="A58" s="19">
        <v>303</v>
      </c>
      <c r="B58" s="47" t="s">
        <v>69</v>
      </c>
      <c r="C58" s="48"/>
      <c r="D58" s="48"/>
      <c r="E58" s="48"/>
      <c r="F58" s="49"/>
      <c r="G58" s="19">
        <v>150</v>
      </c>
      <c r="H58" s="19">
        <v>4</v>
      </c>
      <c r="I58" s="19">
        <v>4.2300000000000004</v>
      </c>
      <c r="J58" s="19">
        <v>25.08</v>
      </c>
      <c r="K58" s="18">
        <f>SUM(J58*4)+(I58*9)+(H58*4)</f>
        <v>154.38999999999999</v>
      </c>
      <c r="L58" s="60"/>
      <c r="M58" s="61"/>
    </row>
    <row r="59" spans="1:13" x14ac:dyDescent="0.3">
      <c r="A59" s="19">
        <v>342</v>
      </c>
      <c r="B59" s="47" t="s">
        <v>28</v>
      </c>
      <c r="C59" s="48"/>
      <c r="D59" s="48"/>
      <c r="E59" s="48"/>
      <c r="F59" s="49"/>
      <c r="G59" s="19">
        <v>200</v>
      </c>
      <c r="H59" s="19">
        <v>0.16</v>
      </c>
      <c r="I59" s="19">
        <v>0.16</v>
      </c>
      <c r="J59" s="19">
        <v>27.88</v>
      </c>
      <c r="K59" s="44">
        <f t="shared" ref="K59:K61" si="11">SUM(J59*4)+(I59*9)+(H59*4)</f>
        <v>113.6</v>
      </c>
      <c r="L59" s="60"/>
      <c r="M59" s="61"/>
    </row>
    <row r="60" spans="1:13" x14ac:dyDescent="0.3">
      <c r="A60" s="19"/>
      <c r="B60" s="47" t="s">
        <v>10</v>
      </c>
      <c r="C60" s="48"/>
      <c r="D60" s="48"/>
      <c r="E60" s="48"/>
      <c r="F60" s="49"/>
      <c r="G60" s="19">
        <v>40</v>
      </c>
      <c r="H60" s="19">
        <v>3.16</v>
      </c>
      <c r="I60" s="19">
        <v>0.4</v>
      </c>
      <c r="J60" s="19">
        <v>19.32</v>
      </c>
      <c r="K60" s="18">
        <f t="shared" si="11"/>
        <v>93.52</v>
      </c>
      <c r="L60" s="60"/>
      <c r="M60" s="61"/>
    </row>
    <row r="61" spans="1:13" x14ac:dyDescent="0.3">
      <c r="A61" s="19">
        <v>389</v>
      </c>
      <c r="B61" s="47" t="s">
        <v>26</v>
      </c>
      <c r="C61" s="48"/>
      <c r="D61" s="48"/>
      <c r="E61" s="48"/>
      <c r="F61" s="49"/>
      <c r="G61" s="19">
        <v>200</v>
      </c>
      <c r="H61" s="19">
        <v>0.1</v>
      </c>
      <c r="I61" s="19">
        <v>0</v>
      </c>
      <c r="J61" s="19">
        <v>9.8000000000000007</v>
      </c>
      <c r="K61" s="18">
        <f t="shared" si="11"/>
        <v>39.6</v>
      </c>
      <c r="L61" s="47"/>
      <c r="M61" s="49"/>
    </row>
    <row r="62" spans="1:13" x14ac:dyDescent="0.3">
      <c r="A62" s="15"/>
      <c r="B62" s="47"/>
      <c r="C62" s="48"/>
      <c r="D62" s="48"/>
      <c r="E62" s="48"/>
      <c r="F62" s="49"/>
      <c r="G62" s="15"/>
      <c r="H62" s="15"/>
      <c r="I62" s="15"/>
      <c r="J62" s="15"/>
      <c r="K62" s="18"/>
      <c r="L62" s="47"/>
      <c r="M62" s="49"/>
    </row>
    <row r="63" spans="1:13" x14ac:dyDescent="0.3">
      <c r="A63" s="3"/>
      <c r="B63" s="47" t="s">
        <v>45</v>
      </c>
      <c r="C63" s="48"/>
      <c r="D63" s="48"/>
      <c r="E63" s="48"/>
      <c r="F63" s="49"/>
      <c r="G63" s="19"/>
      <c r="H63" s="19"/>
      <c r="I63" s="19"/>
      <c r="J63" s="19"/>
      <c r="K63" s="21" t="s">
        <v>7</v>
      </c>
      <c r="L63" s="60">
        <v>60</v>
      </c>
      <c r="M63" s="61"/>
    </row>
    <row r="64" spans="1:13" x14ac:dyDescent="0.3">
      <c r="A64" s="3"/>
      <c r="B64" s="70" t="s">
        <v>13</v>
      </c>
      <c r="C64" s="71"/>
      <c r="D64" s="71"/>
      <c r="E64" s="71"/>
      <c r="F64" s="72"/>
      <c r="G64" s="12">
        <f>SUM(G57:G63)</f>
        <v>680</v>
      </c>
      <c r="H64" s="2">
        <f>SUM(H57:H63)</f>
        <v>20.43</v>
      </c>
      <c r="I64" s="2">
        <f>SUM(I57:I63)</f>
        <v>15.81</v>
      </c>
      <c r="J64" s="2">
        <f>SUM(J57:J63)</f>
        <v>85.48</v>
      </c>
      <c r="K64" s="17">
        <f>SUM(K57:K63)</f>
        <v>565.92999999999995</v>
      </c>
      <c r="L64" s="66">
        <v>60</v>
      </c>
      <c r="M64" s="67"/>
    </row>
    <row r="65" spans="1:13" ht="18" x14ac:dyDescent="0.35">
      <c r="A65" s="63" t="s">
        <v>17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5"/>
    </row>
    <row r="66" spans="1:13" x14ac:dyDescent="0.3">
      <c r="A66" s="19">
        <v>182</v>
      </c>
      <c r="B66" s="47" t="s">
        <v>59</v>
      </c>
      <c r="C66" s="48"/>
      <c r="D66" s="48"/>
      <c r="E66" s="48"/>
      <c r="F66" s="49"/>
      <c r="G66" s="19">
        <v>200</v>
      </c>
      <c r="H66" s="19">
        <v>5.59</v>
      </c>
      <c r="I66" s="19">
        <v>5.42</v>
      </c>
      <c r="J66" s="19">
        <v>32.020000000000003</v>
      </c>
      <c r="K66" s="18">
        <f>SUM(J66*4)+(I66*9)+(H66*4)</f>
        <v>199.22000000000003</v>
      </c>
      <c r="L66" s="47"/>
      <c r="M66" s="49"/>
    </row>
    <row r="67" spans="1:13" x14ac:dyDescent="0.3">
      <c r="A67" s="19">
        <v>209</v>
      </c>
      <c r="B67" s="47" t="s">
        <v>49</v>
      </c>
      <c r="C67" s="48"/>
      <c r="D67" s="48"/>
      <c r="E67" s="48"/>
      <c r="F67" s="49"/>
      <c r="G67" s="19">
        <v>60</v>
      </c>
      <c r="H67" s="19">
        <v>12.22</v>
      </c>
      <c r="I67" s="19">
        <v>9.8699999999999992</v>
      </c>
      <c r="J67" s="19">
        <v>14.86</v>
      </c>
      <c r="K67" s="18">
        <f t="shared" ref="K67" si="12">SUM(J67*4)+(I67*9)+(H67*4)</f>
        <v>197.14999999999998</v>
      </c>
      <c r="L67" s="47"/>
      <c r="M67" s="49"/>
    </row>
    <row r="68" spans="1:13" x14ac:dyDescent="0.3">
      <c r="A68" s="19">
        <v>376</v>
      </c>
      <c r="B68" s="47" t="s">
        <v>34</v>
      </c>
      <c r="C68" s="48"/>
      <c r="D68" s="48"/>
      <c r="E68" s="48"/>
      <c r="F68" s="49"/>
      <c r="G68" s="19">
        <v>200</v>
      </c>
      <c r="H68" s="19">
        <v>7.0000000000000007E-2</v>
      </c>
      <c r="I68" s="19">
        <v>0</v>
      </c>
      <c r="J68" s="19">
        <v>15.2</v>
      </c>
      <c r="K68" s="18">
        <f t="shared" ref="K68:K69" si="13">SUM(J68*4)+(I68*9)+(H68*4)</f>
        <v>61.08</v>
      </c>
      <c r="L68" s="47"/>
      <c r="M68" s="49"/>
    </row>
    <row r="69" spans="1:13" x14ac:dyDescent="0.3">
      <c r="A69" s="19" t="s">
        <v>7</v>
      </c>
      <c r="B69" s="47" t="s">
        <v>10</v>
      </c>
      <c r="C69" s="48"/>
      <c r="D69" s="48"/>
      <c r="E69" s="48"/>
      <c r="F69" s="49"/>
      <c r="G69" s="19">
        <v>40</v>
      </c>
      <c r="H69" s="19">
        <v>3.16</v>
      </c>
      <c r="I69" s="19">
        <v>0.4</v>
      </c>
      <c r="J69" s="19">
        <v>19.32</v>
      </c>
      <c r="K69" s="18">
        <f t="shared" si="13"/>
        <v>93.52</v>
      </c>
      <c r="L69" s="47"/>
      <c r="M69" s="49"/>
    </row>
    <row r="70" spans="1:13" x14ac:dyDescent="0.3">
      <c r="A70" s="3" t="s">
        <v>7</v>
      </c>
      <c r="B70" s="47"/>
      <c r="C70" s="48"/>
      <c r="D70" s="48"/>
      <c r="E70" s="48"/>
      <c r="F70" s="49"/>
      <c r="G70" s="14"/>
      <c r="H70" s="14"/>
      <c r="I70" s="14"/>
      <c r="J70" s="14"/>
      <c r="K70" s="18"/>
      <c r="L70" s="47"/>
      <c r="M70" s="49"/>
    </row>
    <row r="71" spans="1:13" x14ac:dyDescent="0.3">
      <c r="A71" s="13"/>
      <c r="B71" s="47"/>
      <c r="C71" s="48"/>
      <c r="D71" s="48"/>
      <c r="E71" s="48"/>
      <c r="F71" s="49"/>
      <c r="G71" s="13"/>
      <c r="H71" s="13"/>
      <c r="I71" s="13"/>
      <c r="J71" s="13"/>
      <c r="K71" s="16"/>
      <c r="L71" s="47"/>
      <c r="M71" s="49"/>
    </row>
    <row r="72" spans="1:13" x14ac:dyDescent="0.3">
      <c r="A72" s="7"/>
      <c r="B72" s="47"/>
      <c r="C72" s="48"/>
      <c r="D72" s="48"/>
      <c r="E72" s="48"/>
      <c r="F72" s="49"/>
      <c r="G72" s="7"/>
      <c r="H72" s="7"/>
      <c r="I72" s="7"/>
      <c r="J72" s="7"/>
      <c r="K72" s="18"/>
      <c r="L72" s="60"/>
      <c r="M72" s="61"/>
    </row>
    <row r="73" spans="1:13" x14ac:dyDescent="0.3">
      <c r="A73" s="3"/>
      <c r="B73" s="47" t="s">
        <v>45</v>
      </c>
      <c r="C73" s="48"/>
      <c r="D73" s="48"/>
      <c r="E73" s="48"/>
      <c r="F73" s="49"/>
      <c r="G73" s="19"/>
      <c r="H73" s="19"/>
      <c r="I73" s="19"/>
      <c r="J73" s="19"/>
      <c r="K73" s="21" t="s">
        <v>7</v>
      </c>
      <c r="L73" s="60">
        <v>60</v>
      </c>
      <c r="M73" s="61"/>
    </row>
    <row r="74" spans="1:13" x14ac:dyDescent="0.3">
      <c r="A74" s="3"/>
      <c r="B74" s="70" t="s">
        <v>13</v>
      </c>
      <c r="C74" s="71"/>
      <c r="D74" s="71"/>
      <c r="E74" s="71"/>
      <c r="F74" s="72"/>
      <c r="G74" s="12">
        <f>SUM(G66:G73)</f>
        <v>500</v>
      </c>
      <c r="H74" s="2">
        <f>SUM(H66:H73)</f>
        <v>21.040000000000003</v>
      </c>
      <c r="I74" s="2">
        <f>SUM(I66:I73)</f>
        <v>15.69</v>
      </c>
      <c r="J74" s="2">
        <f>SUM(J66:J73)</f>
        <v>81.400000000000006</v>
      </c>
      <c r="K74" s="17">
        <f>SUM(K66:K73)</f>
        <v>550.97</v>
      </c>
      <c r="L74" s="66">
        <v>60</v>
      </c>
      <c r="M74" s="67"/>
    </row>
    <row r="75" spans="1:13" x14ac:dyDescent="0.3">
      <c r="A75" s="19"/>
      <c r="B75" s="47"/>
      <c r="C75" s="48"/>
      <c r="D75" s="48"/>
      <c r="E75" s="48"/>
      <c r="F75" s="49"/>
      <c r="G75" s="19"/>
      <c r="H75" s="19"/>
      <c r="I75" s="19"/>
      <c r="J75" s="19"/>
      <c r="K75" s="28"/>
      <c r="L75" s="47"/>
      <c r="M75" s="49"/>
    </row>
    <row r="76" spans="1:13" x14ac:dyDescent="0.3">
      <c r="A76" s="19"/>
      <c r="B76" s="47"/>
      <c r="C76" s="48"/>
      <c r="D76" s="48"/>
      <c r="E76" s="48"/>
      <c r="F76" s="49"/>
      <c r="G76" s="19"/>
      <c r="H76" s="8"/>
      <c r="I76" s="8"/>
      <c r="J76" s="8"/>
      <c r="K76" s="28"/>
      <c r="L76" s="47"/>
      <c r="M76" s="49"/>
    </row>
    <row r="77" spans="1:13" ht="18" x14ac:dyDescent="0.35">
      <c r="A77" s="63" t="s">
        <v>18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5"/>
    </row>
    <row r="78" spans="1:13" x14ac:dyDescent="0.3">
      <c r="A78" s="19" t="s">
        <v>41</v>
      </c>
      <c r="B78" s="47" t="s">
        <v>42</v>
      </c>
      <c r="C78" s="48"/>
      <c r="D78" s="48"/>
      <c r="E78" s="48"/>
      <c r="F78" s="49"/>
      <c r="G78" s="19">
        <v>150</v>
      </c>
      <c r="H78" s="8">
        <v>14.11</v>
      </c>
      <c r="I78" s="8">
        <v>12.42</v>
      </c>
      <c r="J78" s="8">
        <v>17.899999999999999</v>
      </c>
      <c r="K78" s="33">
        <f>SUM(J78*4)+(I78*9)+(H78*4)</f>
        <v>239.82</v>
      </c>
      <c r="L78" s="47"/>
      <c r="M78" s="49"/>
    </row>
    <row r="79" spans="1:13" x14ac:dyDescent="0.3">
      <c r="A79" s="19">
        <v>302</v>
      </c>
      <c r="B79" s="47" t="s">
        <v>38</v>
      </c>
      <c r="C79" s="48"/>
      <c r="D79" s="48"/>
      <c r="E79" s="48"/>
      <c r="F79" s="49"/>
      <c r="G79" s="19">
        <v>150</v>
      </c>
      <c r="H79" s="19">
        <v>8.6</v>
      </c>
      <c r="I79" s="19">
        <v>5.46</v>
      </c>
      <c r="J79" s="19">
        <v>38.64</v>
      </c>
      <c r="K79" s="18">
        <f>SUM(J79*4)+(I79*9)+(H79*4)</f>
        <v>238.1</v>
      </c>
      <c r="L79" s="47"/>
      <c r="M79" s="49"/>
    </row>
    <row r="80" spans="1:13" x14ac:dyDescent="0.3">
      <c r="A80" s="14">
        <v>342</v>
      </c>
      <c r="B80" s="47" t="s">
        <v>28</v>
      </c>
      <c r="C80" s="48"/>
      <c r="D80" s="48"/>
      <c r="E80" s="48"/>
      <c r="F80" s="49"/>
      <c r="G80" s="14">
        <v>200</v>
      </c>
      <c r="H80" s="14">
        <v>0.16</v>
      </c>
      <c r="I80" s="14">
        <v>0.16</v>
      </c>
      <c r="J80" s="14">
        <v>27.88</v>
      </c>
      <c r="K80" s="16">
        <f t="shared" ref="K80" si="14">SUM(J80*4)+(I80*9)+(H80*4)</f>
        <v>113.6</v>
      </c>
      <c r="L80" s="47"/>
      <c r="M80" s="49"/>
    </row>
    <row r="81" spans="1:13" x14ac:dyDescent="0.3">
      <c r="A81" s="3"/>
      <c r="B81" s="47" t="s">
        <v>10</v>
      </c>
      <c r="C81" s="48"/>
      <c r="D81" s="48"/>
      <c r="E81" s="48"/>
      <c r="F81" s="49"/>
      <c r="G81" s="15">
        <v>40</v>
      </c>
      <c r="H81" s="15">
        <v>3.16</v>
      </c>
      <c r="I81" s="15">
        <v>0.4</v>
      </c>
      <c r="J81" s="15">
        <v>19.32</v>
      </c>
      <c r="K81" s="18">
        <f t="shared" ref="K81" si="15">SUM(J81*4)+(I81*9)+(H81*4)</f>
        <v>93.52</v>
      </c>
      <c r="L81" s="47"/>
      <c r="M81" s="49"/>
    </row>
    <row r="82" spans="1:13" x14ac:dyDescent="0.3">
      <c r="A82" s="19"/>
      <c r="B82" s="47"/>
      <c r="C82" s="48"/>
      <c r="D82" s="48"/>
      <c r="E82" s="48"/>
      <c r="F82" s="49"/>
      <c r="G82" s="19"/>
      <c r="H82" s="19"/>
      <c r="I82" s="19"/>
      <c r="J82" s="19"/>
      <c r="K82" s="18"/>
      <c r="L82" s="47"/>
      <c r="M82" s="49"/>
    </row>
    <row r="83" spans="1:13" x14ac:dyDescent="0.3">
      <c r="A83" s="3"/>
      <c r="B83" s="47" t="s">
        <v>45</v>
      </c>
      <c r="C83" s="48"/>
      <c r="D83" s="48"/>
      <c r="E83" s="48"/>
      <c r="F83" s="49"/>
      <c r="G83" s="19"/>
      <c r="H83" s="19"/>
      <c r="I83" s="19"/>
      <c r="J83" s="19"/>
      <c r="K83" s="21" t="s">
        <v>7</v>
      </c>
      <c r="L83" s="60">
        <v>60</v>
      </c>
      <c r="M83" s="61"/>
    </row>
    <row r="84" spans="1:13" x14ac:dyDescent="0.3">
      <c r="A84" s="3"/>
      <c r="B84" s="70" t="s">
        <v>13</v>
      </c>
      <c r="C84" s="71"/>
      <c r="D84" s="71"/>
      <c r="E84" s="71"/>
      <c r="F84" s="72"/>
      <c r="G84" s="12">
        <f>SUM(G78:G83)</f>
        <v>540</v>
      </c>
      <c r="H84" s="2">
        <f>SUM(H78:H83)</f>
        <v>26.03</v>
      </c>
      <c r="I84" s="2">
        <f>SUM(I78:I83)</f>
        <v>18.439999999999998</v>
      </c>
      <c r="J84" s="2">
        <f>SUM(J78:J83)</f>
        <v>103.74000000000001</v>
      </c>
      <c r="K84" s="17">
        <f>SUM(K78:K83)</f>
        <v>685.04</v>
      </c>
      <c r="L84" s="66">
        <v>60</v>
      </c>
      <c r="M84" s="67"/>
    </row>
    <row r="85" spans="1:13" x14ac:dyDescent="0.3">
      <c r="A85" s="19"/>
      <c r="B85" s="47"/>
      <c r="C85" s="48"/>
      <c r="D85" s="48"/>
      <c r="E85" s="48"/>
      <c r="F85" s="49"/>
      <c r="G85" s="19"/>
      <c r="H85" s="19"/>
      <c r="I85" s="19"/>
      <c r="J85" s="19"/>
      <c r="K85" s="28"/>
      <c r="L85" s="68"/>
      <c r="M85" s="69"/>
    </row>
    <row r="86" spans="1:13" x14ac:dyDescent="0.3">
      <c r="A86" s="19"/>
      <c r="B86" s="47"/>
      <c r="C86" s="48"/>
      <c r="D86" s="48"/>
      <c r="E86" s="48"/>
      <c r="F86" s="49"/>
      <c r="G86" s="19"/>
      <c r="H86" s="19"/>
      <c r="I86" s="19"/>
      <c r="J86" s="19"/>
      <c r="K86" s="28"/>
      <c r="L86" s="68"/>
      <c r="M86" s="69"/>
    </row>
    <row r="87" spans="1:13" ht="18" x14ac:dyDescent="0.35">
      <c r="A87" s="63" t="s">
        <v>19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5"/>
    </row>
    <row r="88" spans="1:13" x14ac:dyDescent="0.3">
      <c r="A88" s="19">
        <v>322</v>
      </c>
      <c r="B88" s="47" t="s">
        <v>39</v>
      </c>
      <c r="C88" s="48"/>
      <c r="D88" s="48"/>
      <c r="E88" s="48"/>
      <c r="F88" s="49"/>
      <c r="G88" s="19">
        <v>150</v>
      </c>
      <c r="H88" s="8">
        <v>16.649999999999999</v>
      </c>
      <c r="I88" s="8">
        <v>7.32</v>
      </c>
      <c r="J88" s="8">
        <v>18.8</v>
      </c>
      <c r="K88" s="33">
        <f>SUM(J88*4)+(I88*9)+(H88*4)</f>
        <v>207.67999999999998</v>
      </c>
      <c r="L88" s="60"/>
      <c r="M88" s="61"/>
    </row>
    <row r="89" spans="1:13" x14ac:dyDescent="0.3">
      <c r="A89" s="19">
        <v>309</v>
      </c>
      <c r="B89" s="47" t="s">
        <v>36</v>
      </c>
      <c r="C89" s="48"/>
      <c r="D89" s="48"/>
      <c r="E89" s="48"/>
      <c r="F89" s="49"/>
      <c r="G89" s="19">
        <v>150</v>
      </c>
      <c r="H89" s="19">
        <v>5.52</v>
      </c>
      <c r="I89" s="19">
        <v>4.51</v>
      </c>
      <c r="J89" s="19">
        <v>26.44</v>
      </c>
      <c r="K89" s="33">
        <f t="shared" ref="K89:K90" si="16">SUM(J89*4)+(I89*9)+(H89*4)</f>
        <v>168.43</v>
      </c>
      <c r="L89" s="60"/>
      <c r="M89" s="61"/>
    </row>
    <row r="90" spans="1:13" x14ac:dyDescent="0.3">
      <c r="A90" s="19">
        <v>342</v>
      </c>
      <c r="B90" s="47" t="s">
        <v>28</v>
      </c>
      <c r="C90" s="48"/>
      <c r="D90" s="48"/>
      <c r="E90" s="48"/>
      <c r="F90" s="49"/>
      <c r="G90" s="19">
        <v>200</v>
      </c>
      <c r="H90" s="19">
        <v>0.16</v>
      </c>
      <c r="I90" s="19">
        <v>0.16</v>
      </c>
      <c r="J90" s="19">
        <v>27.88</v>
      </c>
      <c r="K90" s="42">
        <f t="shared" si="16"/>
        <v>113.6</v>
      </c>
      <c r="L90" s="60"/>
      <c r="M90" s="61"/>
    </row>
    <row r="91" spans="1:13" x14ac:dyDescent="0.3">
      <c r="A91" s="19">
        <v>45</v>
      </c>
      <c r="B91" s="47" t="s">
        <v>33</v>
      </c>
      <c r="C91" s="48"/>
      <c r="D91" s="48"/>
      <c r="E91" s="48"/>
      <c r="F91" s="49"/>
      <c r="G91" s="19">
        <v>60</v>
      </c>
      <c r="H91" s="19">
        <v>0.84</v>
      </c>
      <c r="I91" s="19">
        <v>3.04</v>
      </c>
      <c r="J91" s="19">
        <v>5.41</v>
      </c>
      <c r="K91" s="33">
        <f t="shared" ref="K91:K92" si="17">SUM(J91*4)+(I91*9)+(H91*4)</f>
        <v>52.36</v>
      </c>
      <c r="L91" s="60"/>
      <c r="M91" s="61"/>
    </row>
    <row r="92" spans="1:13" x14ac:dyDescent="0.3">
      <c r="A92" s="19"/>
      <c r="B92" s="47" t="s">
        <v>10</v>
      </c>
      <c r="C92" s="48"/>
      <c r="D92" s="48"/>
      <c r="E92" s="48"/>
      <c r="F92" s="49"/>
      <c r="G92" s="19">
        <v>40</v>
      </c>
      <c r="H92" s="19">
        <v>3.16</v>
      </c>
      <c r="I92" s="19">
        <v>0.4</v>
      </c>
      <c r="J92" s="19">
        <v>19.32</v>
      </c>
      <c r="K92" s="18">
        <f t="shared" si="17"/>
        <v>93.52</v>
      </c>
      <c r="L92" s="60"/>
      <c r="M92" s="61"/>
    </row>
    <row r="93" spans="1:13" x14ac:dyDescent="0.3">
      <c r="A93" s="19"/>
      <c r="B93" s="47"/>
      <c r="C93" s="48"/>
      <c r="D93" s="48"/>
      <c r="E93" s="48"/>
      <c r="F93" s="49"/>
      <c r="G93" s="19"/>
      <c r="H93" s="19"/>
      <c r="I93" s="19"/>
      <c r="J93" s="19"/>
      <c r="K93" s="33"/>
      <c r="L93" s="60"/>
      <c r="M93" s="61"/>
    </row>
    <row r="94" spans="1:13" x14ac:dyDescent="0.3">
      <c r="A94" s="11"/>
      <c r="B94" s="47"/>
      <c r="C94" s="48"/>
      <c r="D94" s="48"/>
      <c r="E94" s="48"/>
      <c r="F94" s="49"/>
      <c r="G94" s="11"/>
      <c r="H94" s="11"/>
      <c r="I94" s="11"/>
      <c r="J94" s="11"/>
      <c r="K94" s="16"/>
      <c r="L94" s="60"/>
      <c r="M94" s="61"/>
    </row>
    <row r="95" spans="1:13" x14ac:dyDescent="0.3">
      <c r="A95" s="3"/>
      <c r="B95" s="47" t="s">
        <v>45</v>
      </c>
      <c r="C95" s="48"/>
      <c r="D95" s="48"/>
      <c r="E95" s="48"/>
      <c r="F95" s="49"/>
      <c r="G95" s="19"/>
      <c r="H95" s="19"/>
      <c r="I95" s="19"/>
      <c r="J95" s="19"/>
      <c r="K95" s="21" t="s">
        <v>7</v>
      </c>
      <c r="L95" s="60">
        <v>60</v>
      </c>
      <c r="M95" s="61"/>
    </row>
    <row r="96" spans="1:13" x14ac:dyDescent="0.3">
      <c r="A96" s="3"/>
      <c r="B96" s="70" t="s">
        <v>13</v>
      </c>
      <c r="C96" s="71"/>
      <c r="D96" s="71"/>
      <c r="E96" s="71"/>
      <c r="F96" s="72"/>
      <c r="G96" s="12">
        <f>SUM(G88:G95)</f>
        <v>600</v>
      </c>
      <c r="H96" s="2">
        <f>SUM(H88:H95)</f>
        <v>26.33</v>
      </c>
      <c r="I96" s="2">
        <f>SUM(I88:I95)</f>
        <v>15.430000000000001</v>
      </c>
      <c r="J96" s="2">
        <f>SUM(J88:J95)</f>
        <v>97.85</v>
      </c>
      <c r="K96" s="17">
        <f>SUM(K88:K95)</f>
        <v>635.59</v>
      </c>
      <c r="L96" s="66">
        <v>60</v>
      </c>
      <c r="M96" s="67"/>
    </row>
    <row r="97" spans="1:13" ht="18" x14ac:dyDescent="0.35">
      <c r="A97" s="63" t="s">
        <v>20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5"/>
    </row>
    <row r="98" spans="1:13" x14ac:dyDescent="0.3">
      <c r="A98" s="19">
        <v>246</v>
      </c>
      <c r="B98" s="73" t="s">
        <v>71</v>
      </c>
      <c r="C98" s="74"/>
      <c r="D98" s="74"/>
      <c r="E98" s="74"/>
      <c r="F98" s="75"/>
      <c r="G98" s="19">
        <v>90</v>
      </c>
      <c r="H98" s="9">
        <v>12.02</v>
      </c>
      <c r="I98" s="9">
        <v>12.67</v>
      </c>
      <c r="J98" s="9">
        <v>2.94</v>
      </c>
      <c r="K98" s="18">
        <f t="shared" ref="K98" si="18">SUM(J98*4)+(I98*9)+(H98*4)</f>
        <v>173.87</v>
      </c>
      <c r="L98" s="68"/>
      <c r="M98" s="69"/>
    </row>
    <row r="99" spans="1:13" x14ac:dyDescent="0.3">
      <c r="A99" s="19">
        <v>303</v>
      </c>
      <c r="B99" s="47" t="s">
        <v>69</v>
      </c>
      <c r="C99" s="48"/>
      <c r="D99" s="48"/>
      <c r="E99" s="48"/>
      <c r="F99" s="49"/>
      <c r="G99" s="19">
        <v>150</v>
      </c>
      <c r="H99" s="19">
        <v>4</v>
      </c>
      <c r="I99" s="19">
        <v>4.2300000000000004</v>
      </c>
      <c r="J99" s="19">
        <v>25.08</v>
      </c>
      <c r="K99" s="18">
        <f>SUM(J99*4)+(I99*9)+(H99*4)</f>
        <v>154.38999999999999</v>
      </c>
      <c r="L99" s="68"/>
      <c r="M99" s="69"/>
    </row>
    <row r="100" spans="1:13" x14ac:dyDescent="0.3">
      <c r="A100" s="19">
        <v>377</v>
      </c>
      <c r="B100" s="47" t="s">
        <v>34</v>
      </c>
      <c r="C100" s="48"/>
      <c r="D100" s="48"/>
      <c r="E100" s="48"/>
      <c r="F100" s="49"/>
      <c r="G100" s="19">
        <v>200</v>
      </c>
      <c r="H100" s="19">
        <v>7.0000000000000007E-2</v>
      </c>
      <c r="I100" s="19">
        <v>0</v>
      </c>
      <c r="J100" s="19">
        <v>15.2</v>
      </c>
      <c r="K100" s="18">
        <f t="shared" ref="K100" si="19">SUM(J100*4)+(I100*9)+(H100*4)</f>
        <v>61.08</v>
      </c>
      <c r="L100" s="68"/>
      <c r="M100" s="69"/>
    </row>
    <row r="101" spans="1:13" x14ac:dyDescent="0.3">
      <c r="A101" s="19"/>
      <c r="B101" s="47" t="s">
        <v>10</v>
      </c>
      <c r="C101" s="48"/>
      <c r="D101" s="48"/>
      <c r="E101" s="48"/>
      <c r="F101" s="49"/>
      <c r="G101" s="19">
        <v>40</v>
      </c>
      <c r="H101" s="19">
        <v>3.16</v>
      </c>
      <c r="I101" s="19">
        <v>0.4</v>
      </c>
      <c r="J101" s="19">
        <v>19.32</v>
      </c>
      <c r="K101" s="44">
        <f t="shared" ref="K101" si="20">SUM(J101*4)+(I101*9)+(H101*4)</f>
        <v>93.52</v>
      </c>
      <c r="L101" s="68"/>
      <c r="M101" s="69"/>
    </row>
    <row r="102" spans="1:13" x14ac:dyDescent="0.3">
      <c r="A102" s="19">
        <v>389</v>
      </c>
      <c r="B102" s="47" t="s">
        <v>26</v>
      </c>
      <c r="C102" s="48"/>
      <c r="D102" s="48"/>
      <c r="E102" s="48"/>
      <c r="F102" s="49"/>
      <c r="G102" s="19">
        <v>200</v>
      </c>
      <c r="H102" s="19">
        <v>0.1</v>
      </c>
      <c r="I102" s="19">
        <v>0</v>
      </c>
      <c r="J102" s="19">
        <v>9.8000000000000007</v>
      </c>
      <c r="K102" s="18">
        <f t="shared" ref="K102" si="21">SUM(J102*4)+(I102*9)+(H102*4)</f>
        <v>39.6</v>
      </c>
      <c r="L102" s="68"/>
      <c r="M102" s="69"/>
    </row>
    <row r="103" spans="1:13" x14ac:dyDescent="0.3">
      <c r="A103" s="3"/>
      <c r="B103" s="47" t="s">
        <v>45</v>
      </c>
      <c r="C103" s="48"/>
      <c r="D103" s="48"/>
      <c r="E103" s="48"/>
      <c r="F103" s="49"/>
      <c r="G103" s="19"/>
      <c r="H103" s="19"/>
      <c r="I103" s="19"/>
      <c r="J103" s="19"/>
      <c r="K103" s="21" t="s">
        <v>7</v>
      </c>
      <c r="L103" s="60">
        <v>60</v>
      </c>
      <c r="M103" s="61"/>
    </row>
    <row r="104" spans="1:13" x14ac:dyDescent="0.3">
      <c r="A104" s="3"/>
      <c r="B104" s="94" t="s">
        <v>13</v>
      </c>
      <c r="C104" s="94"/>
      <c r="D104" s="94"/>
      <c r="E104" s="94"/>
      <c r="F104" s="94"/>
      <c r="G104" s="12">
        <f>SUM(G98:G103)</f>
        <v>680</v>
      </c>
      <c r="H104" s="2">
        <f>SUM(H98:H103)</f>
        <v>19.350000000000001</v>
      </c>
      <c r="I104" s="2">
        <f>SUM(I98:I103)</f>
        <v>17.299999999999997</v>
      </c>
      <c r="J104" s="2">
        <f>SUM(J98:J103)</f>
        <v>72.34</v>
      </c>
      <c r="K104" s="20">
        <f>SUM(K98:K103)</f>
        <v>522.45999999999992</v>
      </c>
      <c r="L104" s="95"/>
      <c r="M104" s="95"/>
    </row>
    <row r="105" spans="1:13" x14ac:dyDescent="0.3">
      <c r="A105" s="19"/>
      <c r="B105" s="47"/>
      <c r="C105" s="48"/>
      <c r="D105" s="48"/>
      <c r="E105" s="48"/>
      <c r="F105" s="49"/>
      <c r="G105" s="19"/>
      <c r="H105" s="19"/>
      <c r="I105" s="19"/>
      <c r="J105" s="19"/>
      <c r="K105" s="18"/>
      <c r="L105" s="96"/>
      <c r="M105" s="96"/>
    </row>
    <row r="106" spans="1:13" ht="18" x14ac:dyDescent="0.35">
      <c r="A106" s="93" t="s">
        <v>21</v>
      </c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</row>
    <row r="107" spans="1:13" x14ac:dyDescent="0.3">
      <c r="A107" s="19">
        <v>234</v>
      </c>
      <c r="B107" s="47" t="s">
        <v>67</v>
      </c>
      <c r="C107" s="48"/>
      <c r="D107" s="48"/>
      <c r="E107" s="48"/>
      <c r="F107" s="49"/>
      <c r="G107" s="19">
        <v>150</v>
      </c>
      <c r="H107" s="19">
        <v>9.67</v>
      </c>
      <c r="I107" s="19">
        <v>9.86</v>
      </c>
      <c r="J107" s="19">
        <v>11.97</v>
      </c>
      <c r="K107" s="41">
        <f t="shared" ref="K107" si="22">SUM(J107*4)+(I107*9)+(H107*4)</f>
        <v>175.3</v>
      </c>
      <c r="L107" s="96"/>
      <c r="M107" s="96"/>
    </row>
    <row r="108" spans="1:13" x14ac:dyDescent="0.3">
      <c r="A108" s="19">
        <v>312</v>
      </c>
      <c r="B108" s="47" t="s">
        <v>22</v>
      </c>
      <c r="C108" s="48"/>
      <c r="D108" s="48"/>
      <c r="E108" s="48"/>
      <c r="F108" s="49"/>
      <c r="G108" s="19">
        <v>150</v>
      </c>
      <c r="H108" s="19">
        <v>3.06</v>
      </c>
      <c r="I108" s="19">
        <v>4.8</v>
      </c>
      <c r="J108" s="19">
        <v>20.43</v>
      </c>
      <c r="K108" s="33">
        <f t="shared" ref="K108" si="23">SUM(J108*4)+(I108*9)+(H108*4)</f>
        <v>137.16</v>
      </c>
      <c r="L108" s="96"/>
      <c r="M108" s="96"/>
    </row>
    <row r="109" spans="1:13" x14ac:dyDescent="0.3">
      <c r="A109" s="19">
        <v>342</v>
      </c>
      <c r="B109" s="47" t="s">
        <v>28</v>
      </c>
      <c r="C109" s="48"/>
      <c r="D109" s="48"/>
      <c r="E109" s="48"/>
      <c r="F109" s="49"/>
      <c r="G109" s="19">
        <v>200</v>
      </c>
      <c r="H109" s="19">
        <v>0.16</v>
      </c>
      <c r="I109" s="19">
        <v>0.16</v>
      </c>
      <c r="J109" s="19">
        <v>27.88</v>
      </c>
      <c r="K109" s="25">
        <f t="shared" ref="K109" si="24">SUM(J109*4)+(I109*9)+(H109*4)</f>
        <v>113.6</v>
      </c>
      <c r="L109" s="68"/>
      <c r="M109" s="69"/>
    </row>
    <row r="110" spans="1:13" x14ac:dyDescent="0.3">
      <c r="A110" s="3"/>
      <c r="B110" s="47" t="s">
        <v>10</v>
      </c>
      <c r="C110" s="48"/>
      <c r="D110" s="48"/>
      <c r="E110" s="48"/>
      <c r="F110" s="49"/>
      <c r="G110" s="14">
        <v>40</v>
      </c>
      <c r="H110" s="14">
        <v>3.16</v>
      </c>
      <c r="I110" s="14">
        <v>0.4</v>
      </c>
      <c r="J110" s="14">
        <v>19.32</v>
      </c>
      <c r="K110" s="16">
        <f t="shared" ref="K110:K111" si="25">SUM(J110*4)+(I110*9)+(H110*4)</f>
        <v>93.52</v>
      </c>
      <c r="L110" s="68"/>
      <c r="M110" s="69"/>
    </row>
    <row r="111" spans="1:13" x14ac:dyDescent="0.3">
      <c r="A111" s="19"/>
      <c r="B111" s="47" t="s">
        <v>68</v>
      </c>
      <c r="C111" s="48"/>
      <c r="D111" s="48"/>
      <c r="E111" s="48"/>
      <c r="F111" s="49"/>
      <c r="G111" s="19">
        <v>100</v>
      </c>
      <c r="H111" s="19">
        <v>1.5</v>
      </c>
      <c r="I111" s="19">
        <v>0.5</v>
      </c>
      <c r="J111" s="19">
        <v>21</v>
      </c>
      <c r="K111" s="42">
        <f t="shared" si="25"/>
        <v>94.5</v>
      </c>
      <c r="L111" s="68"/>
      <c r="M111" s="69"/>
    </row>
    <row r="112" spans="1:13" x14ac:dyDescent="0.3">
      <c r="A112" s="3"/>
      <c r="B112" s="47" t="s">
        <v>45</v>
      </c>
      <c r="C112" s="48"/>
      <c r="D112" s="48"/>
      <c r="E112" s="48"/>
      <c r="F112" s="49"/>
      <c r="G112" s="19"/>
      <c r="H112" s="19"/>
      <c r="I112" s="19"/>
      <c r="J112" s="19"/>
      <c r="K112" s="21" t="s">
        <v>7</v>
      </c>
      <c r="L112" s="60">
        <v>60</v>
      </c>
      <c r="M112" s="61"/>
    </row>
    <row r="113" spans="1:13" x14ac:dyDescent="0.3">
      <c r="A113" s="3"/>
      <c r="B113" s="70" t="s">
        <v>13</v>
      </c>
      <c r="C113" s="71"/>
      <c r="D113" s="71"/>
      <c r="E113" s="71"/>
      <c r="F113" s="72"/>
      <c r="G113" s="12">
        <f>SUM(G107:G112)</f>
        <v>640</v>
      </c>
      <c r="H113" s="2">
        <f>SUM(H107:H112)</f>
        <v>17.55</v>
      </c>
      <c r="I113" s="2">
        <f>SUM(I107:I112)</f>
        <v>15.72</v>
      </c>
      <c r="J113" s="2">
        <f>SUM(J107:J112)</f>
        <v>100.6</v>
      </c>
      <c r="K113" s="17">
        <f>SUM(K107:K112)</f>
        <v>614.08000000000004</v>
      </c>
      <c r="L113" s="66">
        <v>60</v>
      </c>
      <c r="M113" s="67"/>
    </row>
    <row r="114" spans="1:13" x14ac:dyDescent="0.3">
      <c r="A114" s="19"/>
      <c r="B114" s="47"/>
      <c r="C114" s="48"/>
      <c r="D114" s="48"/>
      <c r="E114" s="48"/>
      <c r="F114" s="49"/>
      <c r="G114" s="19"/>
      <c r="H114" s="19"/>
      <c r="I114" s="19"/>
      <c r="J114" s="19"/>
      <c r="K114" s="18"/>
      <c r="L114" s="68"/>
      <c r="M114" s="69"/>
    </row>
    <row r="115" spans="1:13" ht="18" x14ac:dyDescent="0.35">
      <c r="A115" s="63" t="s">
        <v>23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5"/>
    </row>
    <row r="116" spans="1:13" x14ac:dyDescent="0.3">
      <c r="A116" s="19">
        <v>256</v>
      </c>
      <c r="B116" s="47" t="s">
        <v>66</v>
      </c>
      <c r="C116" s="48"/>
      <c r="D116" s="48"/>
      <c r="E116" s="48"/>
      <c r="F116" s="49"/>
      <c r="G116" s="19">
        <v>90</v>
      </c>
      <c r="H116" s="8">
        <v>13.68</v>
      </c>
      <c r="I116" s="8">
        <v>15.64</v>
      </c>
      <c r="J116" s="8">
        <v>2.2999999999999998</v>
      </c>
      <c r="K116" s="43">
        <f>SUM(J116*4)+(I116*9)+(H116*4)</f>
        <v>204.67999999999998</v>
      </c>
      <c r="L116" s="68"/>
      <c r="M116" s="69"/>
    </row>
    <row r="117" spans="1:13" x14ac:dyDescent="0.3">
      <c r="A117" s="19">
        <v>302</v>
      </c>
      <c r="B117" s="47" t="s">
        <v>37</v>
      </c>
      <c r="C117" s="48"/>
      <c r="D117" s="48"/>
      <c r="E117" s="48"/>
      <c r="F117" s="49"/>
      <c r="G117" s="19">
        <v>150</v>
      </c>
      <c r="H117" s="19">
        <v>3.6</v>
      </c>
      <c r="I117" s="19">
        <v>5.64</v>
      </c>
      <c r="J117" s="19">
        <v>37.53</v>
      </c>
      <c r="K117" s="18">
        <f>SUM(J117*4)+(I117*9)+(H117*4)</f>
        <v>215.28</v>
      </c>
      <c r="L117" s="68"/>
      <c r="M117" s="69"/>
    </row>
    <row r="118" spans="1:13" x14ac:dyDescent="0.3">
      <c r="A118" s="19">
        <v>377</v>
      </c>
      <c r="B118" s="47" t="s">
        <v>34</v>
      </c>
      <c r="C118" s="48"/>
      <c r="D118" s="48"/>
      <c r="E118" s="48"/>
      <c r="F118" s="49"/>
      <c r="G118" s="19">
        <v>200</v>
      </c>
      <c r="H118" s="19">
        <v>7.0000000000000007E-2</v>
      </c>
      <c r="I118" s="19">
        <v>0</v>
      </c>
      <c r="J118" s="19">
        <v>15.2</v>
      </c>
      <c r="K118" s="18">
        <f t="shared" ref="K118:K119" si="26">SUM(J118*4)+(I118*9)+(H118*4)</f>
        <v>61.08</v>
      </c>
      <c r="L118" s="68"/>
      <c r="M118" s="69"/>
    </row>
    <row r="119" spans="1:13" x14ac:dyDescent="0.3">
      <c r="A119" s="19"/>
      <c r="B119" s="47" t="s">
        <v>10</v>
      </c>
      <c r="C119" s="48"/>
      <c r="D119" s="48"/>
      <c r="E119" s="48"/>
      <c r="F119" s="49"/>
      <c r="G119" s="19">
        <v>40</v>
      </c>
      <c r="H119" s="19">
        <v>3.16</v>
      </c>
      <c r="I119" s="19">
        <v>0.4</v>
      </c>
      <c r="J119" s="19">
        <v>19.32</v>
      </c>
      <c r="K119" s="45">
        <f t="shared" si="26"/>
        <v>93.52</v>
      </c>
      <c r="L119" s="68"/>
      <c r="M119" s="69"/>
    </row>
    <row r="120" spans="1:13" x14ac:dyDescent="0.3">
      <c r="A120" s="19">
        <v>389</v>
      </c>
      <c r="B120" s="47" t="s">
        <v>26</v>
      </c>
      <c r="C120" s="48"/>
      <c r="D120" s="48"/>
      <c r="E120" s="48"/>
      <c r="F120" s="49"/>
      <c r="G120" s="19">
        <v>200</v>
      </c>
      <c r="H120" s="19">
        <v>0.1</v>
      </c>
      <c r="I120" s="19">
        <v>0</v>
      </c>
      <c r="J120" s="19">
        <v>9.8000000000000007</v>
      </c>
      <c r="K120" s="18">
        <f t="shared" ref="K120" si="27">SUM(J120*4)+(I120*9)+(H120*4)</f>
        <v>39.6</v>
      </c>
      <c r="L120" s="23"/>
      <c r="M120" s="24"/>
    </row>
    <row r="121" spans="1:13" x14ac:dyDescent="0.3">
      <c r="A121" s="19"/>
      <c r="B121" s="47"/>
      <c r="C121" s="48"/>
      <c r="D121" s="48"/>
      <c r="E121" s="48"/>
      <c r="F121" s="49"/>
      <c r="G121" s="19"/>
      <c r="H121" s="19"/>
      <c r="I121" s="19"/>
      <c r="J121" s="19"/>
      <c r="K121" s="26"/>
      <c r="L121" s="68"/>
      <c r="M121" s="69"/>
    </row>
    <row r="122" spans="1:13" x14ac:dyDescent="0.3">
      <c r="A122" s="11"/>
      <c r="B122" s="47" t="s">
        <v>45</v>
      </c>
      <c r="C122" s="48"/>
      <c r="D122" s="48"/>
      <c r="E122" s="48"/>
      <c r="F122" s="49"/>
      <c r="G122" s="19"/>
      <c r="H122" s="19"/>
      <c r="I122" s="19"/>
      <c r="J122" s="19"/>
      <c r="K122" s="21" t="s">
        <v>7</v>
      </c>
      <c r="L122" s="60">
        <v>60</v>
      </c>
      <c r="M122" s="61"/>
    </row>
    <row r="123" spans="1:13" x14ac:dyDescent="0.3">
      <c r="A123" s="3"/>
      <c r="B123" s="70" t="s">
        <v>13</v>
      </c>
      <c r="C123" s="71"/>
      <c r="D123" s="71"/>
      <c r="E123" s="71"/>
      <c r="F123" s="72"/>
      <c r="G123" s="12">
        <f>SUM(G116:G122)</f>
        <v>680</v>
      </c>
      <c r="H123" s="2">
        <f>SUM(H116:H122)</f>
        <v>20.610000000000003</v>
      </c>
      <c r="I123" s="2">
        <f>SUM(I116:I122)</f>
        <v>21.68</v>
      </c>
      <c r="J123" s="2">
        <f>SUM(J116:J122)</f>
        <v>84.149999999999991</v>
      </c>
      <c r="K123" s="17">
        <f>SUM(K116:K122)</f>
        <v>614.16</v>
      </c>
      <c r="L123" s="66">
        <v>60</v>
      </c>
      <c r="M123" s="67"/>
    </row>
    <row r="124" spans="1:13" x14ac:dyDescent="0.3">
      <c r="A124" s="19"/>
      <c r="B124" s="47"/>
      <c r="C124" s="48"/>
      <c r="D124" s="48"/>
      <c r="E124" s="48"/>
      <c r="F124" s="49"/>
      <c r="G124" s="19"/>
      <c r="H124" s="8"/>
      <c r="I124" s="8"/>
      <c r="J124" s="8"/>
      <c r="K124" s="43"/>
      <c r="L124" s="68"/>
      <c r="M124" s="69"/>
    </row>
    <row r="125" spans="1:13" x14ac:dyDescent="0.3">
      <c r="A125" s="19"/>
      <c r="B125" s="47"/>
      <c r="C125" s="48"/>
      <c r="D125" s="48"/>
      <c r="E125" s="48"/>
      <c r="F125" s="49"/>
      <c r="G125" s="19"/>
      <c r="H125" s="9"/>
      <c r="I125" s="9"/>
      <c r="J125" s="9"/>
      <c r="K125" s="18"/>
      <c r="L125" s="68"/>
      <c r="M125" s="69"/>
    </row>
    <row r="126" spans="1:13" x14ac:dyDescent="0.3">
      <c r="A126" s="3"/>
      <c r="B126" s="90" t="s">
        <v>25</v>
      </c>
      <c r="C126" s="91"/>
      <c r="D126" s="91"/>
      <c r="E126" s="91"/>
      <c r="F126" s="92"/>
      <c r="G126" s="20">
        <f>SUM(G13+G23+G32+G43+G53+G64+G74+G84+G96+G104+G113+G123)</f>
        <v>7230</v>
      </c>
      <c r="H126" s="20">
        <f t="shared" ref="H126:K126" si="28">SUM(H13+H23+H32+H43+H53+H64+H74+H84+H96+H104+H113+H123)</f>
        <v>263.33</v>
      </c>
      <c r="I126" s="20">
        <f t="shared" si="28"/>
        <v>210.63000000000002</v>
      </c>
      <c r="J126" s="20">
        <f t="shared" si="28"/>
        <v>1059.5</v>
      </c>
      <c r="K126" s="17">
        <f t="shared" si="28"/>
        <v>7186.99</v>
      </c>
      <c r="L126" s="68"/>
      <c r="M126" s="69"/>
    </row>
    <row r="127" spans="1:13" x14ac:dyDescent="0.3">
      <c r="A127" s="3"/>
      <c r="B127" s="90" t="s">
        <v>24</v>
      </c>
      <c r="C127" s="91"/>
      <c r="D127" s="91"/>
      <c r="E127" s="91"/>
      <c r="F127" s="92"/>
      <c r="G127" s="20">
        <f>AVERAGE(G13+G23+G32+G43+G53+G64+G74+G84+G96+G104+G113+G123)/12</f>
        <v>602.5</v>
      </c>
      <c r="H127" s="20">
        <f t="shared" ref="H127:K127" si="29">AVERAGE(H13+H23+H32+H43+H53+H64+H74+H84+H96+H104+H113+H123)/12</f>
        <v>21.944166666666664</v>
      </c>
      <c r="I127" s="20">
        <f t="shared" si="29"/>
        <v>17.552500000000002</v>
      </c>
      <c r="J127" s="20">
        <f t="shared" si="29"/>
        <v>88.291666666666671</v>
      </c>
      <c r="K127" s="17">
        <f t="shared" si="29"/>
        <v>598.91583333333335</v>
      </c>
      <c r="L127" s="68"/>
      <c r="M127" s="69"/>
    </row>
    <row r="128" spans="1:13" x14ac:dyDescent="0.3">
      <c r="A128" s="58" t="s">
        <v>29</v>
      </c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</row>
    <row r="129" spans="1:13" x14ac:dyDescent="0.3">
      <c r="A129" s="1" t="s">
        <v>7</v>
      </c>
      <c r="B129" s="62" t="s">
        <v>7</v>
      </c>
      <c r="C129" s="62"/>
      <c r="D129" s="62"/>
      <c r="E129" s="62"/>
      <c r="F129" s="62"/>
      <c r="G129" s="1" t="s">
        <v>7</v>
      </c>
      <c r="H129" s="1" t="s">
        <v>7</v>
      </c>
      <c r="I129" s="1" t="s">
        <v>7</v>
      </c>
      <c r="J129" s="1" t="s">
        <v>7</v>
      </c>
      <c r="K129" s="97" t="s">
        <v>46</v>
      </c>
      <c r="L129" s="97"/>
      <c r="M129" s="97"/>
    </row>
    <row r="130" spans="1:13" x14ac:dyDescent="0.3">
      <c r="K130" s="97"/>
      <c r="L130" s="97"/>
      <c r="M130" s="97"/>
    </row>
    <row r="132" spans="1:13" x14ac:dyDescent="0.3">
      <c r="J132" s="97" t="s">
        <v>57</v>
      </c>
      <c r="K132" s="97"/>
      <c r="L132" s="97"/>
      <c r="M132" s="97"/>
    </row>
    <row r="133" spans="1:13" x14ac:dyDescent="0.3">
      <c r="A133" s="1"/>
      <c r="B133" s="34"/>
      <c r="C133" s="34"/>
      <c r="D133" s="34"/>
      <c r="E133" s="34"/>
      <c r="F133" s="34"/>
      <c r="G133" s="35"/>
      <c r="H133" s="35"/>
      <c r="I133" s="35"/>
      <c r="J133" s="35"/>
      <c r="K133" s="36"/>
      <c r="L133" s="34"/>
      <c r="M133" s="34"/>
    </row>
    <row r="134" spans="1:13" x14ac:dyDescent="0.3">
      <c r="A134" s="1"/>
      <c r="B134" s="34"/>
      <c r="C134" s="34"/>
      <c r="D134" s="34"/>
      <c r="E134" s="34"/>
      <c r="F134" s="34"/>
      <c r="G134" s="1"/>
      <c r="H134" s="1"/>
      <c r="I134" s="1"/>
      <c r="J134" s="1"/>
      <c r="K134" s="1"/>
      <c r="L134" s="34"/>
      <c r="M134" s="34"/>
    </row>
    <row r="135" spans="1:13" x14ac:dyDescent="0.3">
      <c r="A135" s="1"/>
      <c r="B135" s="34"/>
      <c r="C135" s="34"/>
      <c r="D135" s="34"/>
      <c r="E135" s="34"/>
      <c r="F135" s="34"/>
      <c r="G135" s="1"/>
      <c r="H135" s="1"/>
      <c r="I135" s="1"/>
      <c r="J135" s="1"/>
      <c r="K135" s="1"/>
      <c r="L135" s="34"/>
      <c r="M135" s="34"/>
    </row>
    <row r="136" spans="1:13" x14ac:dyDescent="0.3">
      <c r="A136" s="1"/>
      <c r="B136" s="34"/>
      <c r="C136" s="34"/>
      <c r="D136" s="34"/>
      <c r="E136" s="34"/>
      <c r="F136" s="34"/>
      <c r="G136" s="1"/>
      <c r="H136" s="1"/>
      <c r="I136" s="1"/>
      <c r="J136" s="1"/>
      <c r="K136" s="1"/>
      <c r="L136" s="34"/>
      <c r="M136" s="34"/>
    </row>
    <row r="137" spans="1:13" x14ac:dyDescent="0.3">
      <c r="A137" s="1"/>
      <c r="B137" s="34"/>
      <c r="C137" s="34"/>
      <c r="D137" s="34"/>
      <c r="E137" s="34"/>
      <c r="F137" s="34"/>
      <c r="G137" s="1"/>
      <c r="H137" s="1"/>
      <c r="I137" s="1"/>
      <c r="J137" s="1"/>
      <c r="K137" s="1"/>
      <c r="L137" s="34"/>
      <c r="M137" s="34"/>
    </row>
    <row r="138" spans="1:13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</row>
    <row r="139" spans="1:13" x14ac:dyDescent="0.3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</row>
    <row r="140" spans="1:13" x14ac:dyDescent="0.3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</row>
    <row r="141" spans="1:13" x14ac:dyDescent="0.3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</row>
    <row r="142" spans="1:13" ht="18" x14ac:dyDescent="0.35">
      <c r="A142" s="100" t="s">
        <v>30</v>
      </c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</row>
    <row r="143" spans="1:13" ht="18" x14ac:dyDescent="0.35">
      <c r="A143" s="100" t="s">
        <v>31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</row>
    <row r="144" spans="1:13" ht="18" x14ac:dyDescent="0.35">
      <c r="A144" s="100" t="s">
        <v>32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</row>
    <row r="145" spans="1:13" ht="18" x14ac:dyDescent="0.35">
      <c r="A145" s="101" t="s">
        <v>7</v>
      </c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</row>
    <row r="146" spans="1:13" x14ac:dyDescent="0.3">
      <c r="A146" s="1"/>
      <c r="B146" s="34"/>
      <c r="C146" s="34"/>
      <c r="D146" s="34"/>
      <c r="E146" s="34"/>
      <c r="F146" s="34"/>
      <c r="G146" s="1"/>
      <c r="H146" s="38"/>
      <c r="I146" s="38"/>
      <c r="J146" s="38"/>
      <c r="K146" s="1"/>
    </row>
    <row r="147" spans="1:13" x14ac:dyDescent="0.3">
      <c r="A147" s="1"/>
      <c r="B147" s="34"/>
      <c r="C147" s="34"/>
      <c r="D147" s="34"/>
      <c r="E147" s="34"/>
      <c r="F147" s="34"/>
      <c r="G147" s="1"/>
      <c r="H147" s="1"/>
      <c r="I147" s="1"/>
      <c r="J147" s="1"/>
      <c r="K147" s="36"/>
    </row>
    <row r="148" spans="1:13" x14ac:dyDescent="0.3">
      <c r="A148" s="1"/>
      <c r="B148" s="39"/>
      <c r="C148" s="39"/>
      <c r="D148" s="39"/>
      <c r="E148" s="39"/>
      <c r="F148" s="39"/>
      <c r="G148" s="1"/>
      <c r="H148" s="1"/>
      <c r="I148" s="1"/>
      <c r="J148" s="1"/>
      <c r="K148" s="1"/>
    </row>
    <row r="149" spans="1:13" x14ac:dyDescent="0.3">
      <c r="A149" s="1"/>
      <c r="B149" s="34"/>
      <c r="C149" s="34"/>
      <c r="D149" s="34"/>
      <c r="E149" s="34"/>
      <c r="F149" s="34"/>
      <c r="G149" s="1"/>
      <c r="H149" s="1"/>
      <c r="I149" s="1"/>
      <c r="J149" s="1"/>
      <c r="K149" s="1"/>
    </row>
    <row r="150" spans="1:13" x14ac:dyDescent="0.3">
      <c r="A150" s="1"/>
      <c r="B150" s="34"/>
      <c r="C150" s="34"/>
      <c r="D150" s="34"/>
      <c r="E150" s="34"/>
      <c r="F150" s="34"/>
      <c r="G150" s="1"/>
      <c r="H150" s="1"/>
      <c r="I150" s="1"/>
      <c r="J150" s="1"/>
      <c r="K150" s="36"/>
    </row>
    <row r="151" spans="1:13" x14ac:dyDescent="0.3">
      <c r="A151" s="1"/>
      <c r="B151" s="34"/>
      <c r="C151" s="34"/>
      <c r="D151" s="34"/>
      <c r="E151" s="34"/>
      <c r="F151" s="34"/>
      <c r="G151" s="1"/>
      <c r="H151" s="1"/>
      <c r="I151" s="1"/>
      <c r="J151" s="1"/>
      <c r="K151" s="36"/>
    </row>
    <row r="152" spans="1:13" x14ac:dyDescent="0.3">
      <c r="A152" s="1"/>
      <c r="B152" s="34"/>
      <c r="C152" s="34"/>
      <c r="D152" s="34"/>
      <c r="E152" s="34"/>
      <c r="F152" s="34"/>
      <c r="G152" s="1"/>
      <c r="H152" s="1"/>
      <c r="I152" s="1"/>
      <c r="J152" s="1"/>
      <c r="K152" s="36"/>
    </row>
    <row r="153" spans="1:13" x14ac:dyDescent="0.3">
      <c r="A153" s="1"/>
      <c r="B153" s="40"/>
      <c r="C153" s="40"/>
      <c r="D153" s="40"/>
      <c r="E153" s="40"/>
      <c r="F153" s="40"/>
      <c r="G153" s="1"/>
      <c r="H153" s="35"/>
      <c r="I153" s="35"/>
      <c r="J153" s="35"/>
      <c r="K153" s="36"/>
    </row>
    <row r="154" spans="1:13" x14ac:dyDescent="0.3">
      <c r="A154" s="1"/>
      <c r="B154" s="34"/>
      <c r="C154" s="34"/>
      <c r="D154" s="34"/>
      <c r="E154" s="34"/>
      <c r="F154" s="34"/>
      <c r="G154" s="1"/>
      <c r="H154" s="35"/>
      <c r="I154" s="35"/>
      <c r="J154" s="35"/>
      <c r="K154" s="36"/>
    </row>
    <row r="155" spans="1:13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</row>
    <row r="158" spans="1:13" x14ac:dyDescent="0.3">
      <c r="A158" s="3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</row>
    <row r="163" spans="1:11" x14ac:dyDescent="0.3">
      <c r="A163" s="19">
        <v>3</v>
      </c>
      <c r="B163" s="47" t="s">
        <v>61</v>
      </c>
      <c r="C163" s="48"/>
      <c r="D163" s="48"/>
      <c r="E163" s="48"/>
      <c r="F163" s="49"/>
      <c r="G163" s="19">
        <v>50</v>
      </c>
      <c r="H163" s="19">
        <v>6.27</v>
      </c>
      <c r="I163" s="19">
        <v>7.86</v>
      </c>
      <c r="J163" s="19">
        <v>14.83</v>
      </c>
      <c r="K163" s="33">
        <f t="shared" ref="K163:K165" si="30">SUM(J163*4)+(I163*9)+(H163*4)</f>
        <v>155.13999999999999</v>
      </c>
    </row>
    <row r="164" spans="1:11" x14ac:dyDescent="0.3">
      <c r="A164" s="19">
        <v>15</v>
      </c>
      <c r="B164" s="47" t="s">
        <v>47</v>
      </c>
      <c r="C164" s="48"/>
      <c r="D164" s="48"/>
      <c r="E164" s="48"/>
      <c r="F164" s="49"/>
      <c r="G164" s="19">
        <v>10</v>
      </c>
      <c r="H164" s="19">
        <v>2.3199999999999998</v>
      </c>
      <c r="I164" s="19">
        <v>2.95</v>
      </c>
      <c r="J164" s="19">
        <v>0</v>
      </c>
      <c r="K164" s="33">
        <f t="shared" si="30"/>
        <v>35.83</v>
      </c>
    </row>
    <row r="165" spans="1:11" x14ac:dyDescent="0.3">
      <c r="A165" s="19">
        <v>14</v>
      </c>
      <c r="B165" s="47" t="s">
        <v>60</v>
      </c>
      <c r="C165" s="48"/>
      <c r="D165" s="48"/>
      <c r="E165" s="48"/>
      <c r="F165" s="49"/>
      <c r="G165" s="19">
        <v>10</v>
      </c>
      <c r="H165" s="19">
        <v>0.08</v>
      </c>
      <c r="I165" s="19">
        <v>8.25</v>
      </c>
      <c r="J165" s="19">
        <v>0.13</v>
      </c>
      <c r="K165" s="33">
        <f t="shared" si="30"/>
        <v>75.089999999999989</v>
      </c>
    </row>
    <row r="166" spans="1:11" x14ac:dyDescent="0.3">
      <c r="A166" s="19">
        <v>321</v>
      </c>
      <c r="B166" s="47" t="s">
        <v>62</v>
      </c>
      <c r="C166" s="48"/>
      <c r="D166" s="48"/>
      <c r="E166" s="48"/>
      <c r="F166" s="49"/>
      <c r="G166" s="19">
        <v>200</v>
      </c>
      <c r="H166" s="8">
        <v>22.28</v>
      </c>
      <c r="I166" s="8">
        <v>7.73</v>
      </c>
      <c r="J166" s="8">
        <v>35.69</v>
      </c>
      <c r="K166" s="33">
        <f>SUM(J166*4)+(I166*9)+(H166*4)</f>
        <v>301.45</v>
      </c>
    </row>
    <row r="167" spans="1:11" x14ac:dyDescent="0.3">
      <c r="A167" s="19">
        <v>338</v>
      </c>
      <c r="B167" s="47" t="s">
        <v>44</v>
      </c>
      <c r="C167" s="48"/>
      <c r="D167" s="48"/>
      <c r="E167" s="48"/>
      <c r="F167" s="49"/>
      <c r="G167" s="19">
        <v>150</v>
      </c>
      <c r="H167" s="19">
        <v>0.6</v>
      </c>
      <c r="I167" s="19">
        <v>0.6</v>
      </c>
      <c r="J167" s="19">
        <v>14.7</v>
      </c>
      <c r="K167" s="18">
        <f t="shared" ref="K167" si="31">SUM(J167*4)+(I167*9)+(H167*4)</f>
        <v>66.600000000000009</v>
      </c>
    </row>
    <row r="168" spans="1:11" x14ac:dyDescent="0.3">
      <c r="A168" s="19" t="s">
        <v>50</v>
      </c>
      <c r="B168" s="53" t="s">
        <v>53</v>
      </c>
      <c r="C168" s="54"/>
      <c r="D168" s="54"/>
      <c r="E168" s="54"/>
      <c r="F168" s="55"/>
      <c r="G168" s="19">
        <v>240</v>
      </c>
      <c r="H168" s="19">
        <v>19.38</v>
      </c>
      <c r="I168" s="19">
        <v>13.9</v>
      </c>
      <c r="J168" s="19">
        <v>30.39</v>
      </c>
      <c r="K168" s="33">
        <f>SUM(J168*4)+(I168*9)+(H168*4)</f>
        <v>324.18</v>
      </c>
    </row>
    <row r="169" spans="1:11" x14ac:dyDescent="0.3">
      <c r="A169" s="19">
        <v>309</v>
      </c>
      <c r="B169" s="47" t="s">
        <v>36</v>
      </c>
      <c r="C169" s="48"/>
      <c r="D169" s="48"/>
      <c r="E169" s="48"/>
      <c r="F169" s="49"/>
      <c r="G169" s="19">
        <v>150</v>
      </c>
      <c r="H169" s="19">
        <v>5.52</v>
      </c>
      <c r="I169" s="19">
        <v>4.51</v>
      </c>
      <c r="J169" s="19">
        <v>26.44</v>
      </c>
      <c r="K169" s="33">
        <f t="shared" ref="K169:K174" si="32">SUM(J169*4)+(I169*9)+(H169*4)</f>
        <v>168.43</v>
      </c>
    </row>
    <row r="170" spans="1:11" x14ac:dyDescent="0.3">
      <c r="A170" s="19">
        <v>219</v>
      </c>
      <c r="B170" s="47" t="s">
        <v>49</v>
      </c>
      <c r="C170" s="48"/>
      <c r="D170" s="48"/>
      <c r="E170" s="48"/>
      <c r="F170" s="49"/>
      <c r="G170" s="19">
        <v>60</v>
      </c>
      <c r="H170" s="19">
        <v>10.02</v>
      </c>
      <c r="I170" s="19">
        <v>7.18</v>
      </c>
      <c r="J170" s="19">
        <v>10.93</v>
      </c>
      <c r="K170" s="18">
        <f t="shared" si="32"/>
        <v>148.42000000000002</v>
      </c>
    </row>
    <row r="171" spans="1:11" x14ac:dyDescent="0.3">
      <c r="A171" s="19">
        <v>379</v>
      </c>
      <c r="B171" s="47" t="s">
        <v>48</v>
      </c>
      <c r="C171" s="48"/>
      <c r="D171" s="48"/>
      <c r="E171" s="48"/>
      <c r="F171" s="49"/>
      <c r="G171" s="19">
        <v>200</v>
      </c>
      <c r="H171" s="19">
        <v>2.5299999999999998</v>
      </c>
      <c r="I171" s="19">
        <v>2.2000000000000002</v>
      </c>
      <c r="J171" s="19">
        <v>15.94</v>
      </c>
      <c r="K171" s="18">
        <f t="shared" si="32"/>
        <v>93.68</v>
      </c>
    </row>
    <row r="172" spans="1:11" x14ac:dyDescent="0.3">
      <c r="A172" s="19">
        <v>62</v>
      </c>
      <c r="B172" s="47" t="s">
        <v>54</v>
      </c>
      <c r="C172" s="48"/>
      <c r="D172" s="48"/>
      <c r="E172" s="48"/>
      <c r="F172" s="49"/>
      <c r="G172" s="19">
        <v>60</v>
      </c>
      <c r="H172" s="19">
        <v>0.74</v>
      </c>
      <c r="I172" s="19">
        <v>2.0499999999999998</v>
      </c>
      <c r="J172" s="19">
        <v>6.88</v>
      </c>
      <c r="K172" s="18">
        <f t="shared" si="32"/>
        <v>48.93</v>
      </c>
    </row>
    <row r="173" spans="1:11" x14ac:dyDescent="0.3">
      <c r="A173" s="19" t="s">
        <v>51</v>
      </c>
      <c r="B173" s="50" t="s">
        <v>64</v>
      </c>
      <c r="C173" s="51"/>
      <c r="D173" s="51"/>
      <c r="E173" s="51"/>
      <c r="F173" s="52"/>
      <c r="G173" s="19">
        <v>240</v>
      </c>
      <c r="H173" s="9">
        <v>15.96</v>
      </c>
      <c r="I173" s="9">
        <v>15.53</v>
      </c>
      <c r="J173" s="9">
        <v>26.87</v>
      </c>
      <c r="K173" s="18">
        <f t="shared" si="32"/>
        <v>311.09000000000003</v>
      </c>
    </row>
    <row r="174" spans="1:11" x14ac:dyDescent="0.3">
      <c r="A174" s="19" t="s">
        <v>52</v>
      </c>
      <c r="B174" s="47" t="s">
        <v>55</v>
      </c>
      <c r="C174" s="48"/>
      <c r="D174" s="48"/>
      <c r="E174" s="48"/>
      <c r="F174" s="49"/>
      <c r="G174" s="19">
        <v>240</v>
      </c>
      <c r="H174" s="9">
        <v>16.260000000000002</v>
      </c>
      <c r="I174" s="9">
        <v>19.13</v>
      </c>
      <c r="J174" s="9">
        <v>25.97</v>
      </c>
      <c r="K174" s="18">
        <f t="shared" si="32"/>
        <v>341.09</v>
      </c>
    </row>
  </sheetData>
  <mergeCells count="266">
    <mergeCell ref="K129:M129"/>
    <mergeCell ref="A139:M139"/>
    <mergeCell ref="A140:M140"/>
    <mergeCell ref="A141:M141"/>
    <mergeCell ref="A142:M142"/>
    <mergeCell ref="A143:M143"/>
    <mergeCell ref="A144:M144"/>
    <mergeCell ref="A145:M145"/>
    <mergeCell ref="K130:M130"/>
    <mergeCell ref="J132:M132"/>
    <mergeCell ref="L103:M103"/>
    <mergeCell ref="L104:M104"/>
    <mergeCell ref="L105:M105"/>
    <mergeCell ref="L107:M107"/>
    <mergeCell ref="L108:M108"/>
    <mergeCell ref="B127:F127"/>
    <mergeCell ref="B117:F117"/>
    <mergeCell ref="B118:F118"/>
    <mergeCell ref="B119:F119"/>
    <mergeCell ref="B121:F121"/>
    <mergeCell ref="B122:F122"/>
    <mergeCell ref="B125:F125"/>
    <mergeCell ref="L125:M125"/>
    <mergeCell ref="B120:F120"/>
    <mergeCell ref="L127:M127"/>
    <mergeCell ref="L111:M111"/>
    <mergeCell ref="L114:M114"/>
    <mergeCell ref="L109:M109"/>
    <mergeCell ref="L124:M124"/>
    <mergeCell ref="L123:M123"/>
    <mergeCell ref="L126:M126"/>
    <mergeCell ref="A115:M115"/>
    <mergeCell ref="B110:F110"/>
    <mergeCell ref="B111:F111"/>
    <mergeCell ref="A87:M87"/>
    <mergeCell ref="A97:M97"/>
    <mergeCell ref="A106:M106"/>
    <mergeCell ref="L116:M116"/>
    <mergeCell ref="L112:M112"/>
    <mergeCell ref="L113:M113"/>
    <mergeCell ref="L96:M96"/>
    <mergeCell ref="L98:M98"/>
    <mergeCell ref="L99:M99"/>
    <mergeCell ref="L100:M100"/>
    <mergeCell ref="L101:M101"/>
    <mergeCell ref="L102:M102"/>
    <mergeCell ref="B104:F104"/>
    <mergeCell ref="B105:F105"/>
    <mergeCell ref="B98:F98"/>
    <mergeCell ref="B99:F99"/>
    <mergeCell ref="B100:F100"/>
    <mergeCell ref="B101:F101"/>
    <mergeCell ref="B102:F102"/>
    <mergeCell ref="B103:F103"/>
    <mergeCell ref="B116:F116"/>
    <mergeCell ref="B107:F107"/>
    <mergeCell ref="B108:F108"/>
    <mergeCell ref="L110:M110"/>
    <mergeCell ref="B112:F112"/>
    <mergeCell ref="B113:F113"/>
    <mergeCell ref="B114:F114"/>
    <mergeCell ref="B124:F124"/>
    <mergeCell ref="B123:F123"/>
    <mergeCell ref="B126:F126"/>
    <mergeCell ref="L117:M117"/>
    <mergeCell ref="L118:M118"/>
    <mergeCell ref="L119:M119"/>
    <mergeCell ref="L121:M121"/>
    <mergeCell ref="L122:M122"/>
    <mergeCell ref="B109:F109"/>
    <mergeCell ref="B91:F91"/>
    <mergeCell ref="B92:F92"/>
    <mergeCell ref="B93:F93"/>
    <mergeCell ref="B94:F94"/>
    <mergeCell ref="B95:F95"/>
    <mergeCell ref="B96:F96"/>
    <mergeCell ref="A1:M1"/>
    <mergeCell ref="A2:M2"/>
    <mergeCell ref="H3:J3"/>
    <mergeCell ref="A65:M65"/>
    <mergeCell ref="A77:M77"/>
    <mergeCell ref="B88:F88"/>
    <mergeCell ref="B89:F89"/>
    <mergeCell ref="G3:G4"/>
    <mergeCell ref="B3:F4"/>
    <mergeCell ref="L3:M4"/>
    <mergeCell ref="A3:A4"/>
    <mergeCell ref="B5:F5"/>
    <mergeCell ref="B6:F6"/>
    <mergeCell ref="L5:M5"/>
    <mergeCell ref="L6:M6"/>
    <mergeCell ref="B13:F13"/>
    <mergeCell ref="B14:F14"/>
    <mergeCell ref="B16:F16"/>
    <mergeCell ref="B17:F17"/>
    <mergeCell ref="B18:F18"/>
    <mergeCell ref="B7:F7"/>
    <mergeCell ref="B90:F90"/>
    <mergeCell ref="B34:F34"/>
    <mergeCell ref="B8:F8"/>
    <mergeCell ref="B9:F9"/>
    <mergeCell ref="B10:F10"/>
    <mergeCell ref="B11:F11"/>
    <mergeCell ref="B24:F24"/>
    <mergeCell ref="B26:F26"/>
    <mergeCell ref="B27:F27"/>
    <mergeCell ref="B28:F28"/>
    <mergeCell ref="B30:F30"/>
    <mergeCell ref="B31:F31"/>
    <mergeCell ref="B32:F32"/>
    <mergeCell ref="B29:F29"/>
    <mergeCell ref="B19:F19"/>
    <mergeCell ref="B20:F20"/>
    <mergeCell ref="B21:F21"/>
    <mergeCell ref="B22:F22"/>
    <mergeCell ref="B23:F23"/>
    <mergeCell ref="B12:F12"/>
    <mergeCell ref="B38:F38"/>
    <mergeCell ref="B39:F39"/>
    <mergeCell ref="B40:F40"/>
    <mergeCell ref="B41:F41"/>
    <mergeCell ref="B42:F42"/>
    <mergeCell ref="B43:F43"/>
    <mergeCell ref="B35:F35"/>
    <mergeCell ref="B36:F36"/>
    <mergeCell ref="B37:F37"/>
    <mergeCell ref="B66:F66"/>
    <mergeCell ref="B50:F50"/>
    <mergeCell ref="B51:F51"/>
    <mergeCell ref="B52:F52"/>
    <mergeCell ref="B53:F53"/>
    <mergeCell ref="B54:F54"/>
    <mergeCell ref="B44:F44"/>
    <mergeCell ref="B46:F46"/>
    <mergeCell ref="B47:F47"/>
    <mergeCell ref="B48:F48"/>
    <mergeCell ref="B49:F49"/>
    <mergeCell ref="B59:F59"/>
    <mergeCell ref="B60:F60"/>
    <mergeCell ref="B61:F61"/>
    <mergeCell ref="B62:F62"/>
    <mergeCell ref="B55:F55"/>
    <mergeCell ref="B57:F57"/>
    <mergeCell ref="B58:F58"/>
    <mergeCell ref="B63:F63"/>
    <mergeCell ref="B64:F64"/>
    <mergeCell ref="B84:F84"/>
    <mergeCell ref="B85:F85"/>
    <mergeCell ref="B86:F86"/>
    <mergeCell ref="B79:F79"/>
    <mergeCell ref="B80:F80"/>
    <mergeCell ref="B81:F81"/>
    <mergeCell ref="B82:F82"/>
    <mergeCell ref="B83:F83"/>
    <mergeCell ref="B67:F67"/>
    <mergeCell ref="B73:F73"/>
    <mergeCell ref="B74:F74"/>
    <mergeCell ref="B75:F75"/>
    <mergeCell ref="B76:F76"/>
    <mergeCell ref="B78:F78"/>
    <mergeCell ref="B68:F68"/>
    <mergeCell ref="B69:F69"/>
    <mergeCell ref="B70:F70"/>
    <mergeCell ref="B71:F71"/>
    <mergeCell ref="B72:F72"/>
    <mergeCell ref="L17:M17"/>
    <mergeCell ref="L18:M18"/>
    <mergeCell ref="L24:M24"/>
    <mergeCell ref="L26:M26"/>
    <mergeCell ref="L7:M7"/>
    <mergeCell ref="L8:M8"/>
    <mergeCell ref="L9:M9"/>
    <mergeCell ref="L10:M10"/>
    <mergeCell ref="L11:M11"/>
    <mergeCell ref="L13:M13"/>
    <mergeCell ref="L14:M14"/>
    <mergeCell ref="L16:M16"/>
    <mergeCell ref="L35:M35"/>
    <mergeCell ref="L36:M36"/>
    <mergeCell ref="L37:M37"/>
    <mergeCell ref="L30:M30"/>
    <mergeCell ref="L31:M31"/>
    <mergeCell ref="L32:M32"/>
    <mergeCell ref="L29:M29"/>
    <mergeCell ref="L19:M19"/>
    <mergeCell ref="L20:M20"/>
    <mergeCell ref="L21:M21"/>
    <mergeCell ref="L22:M22"/>
    <mergeCell ref="L23:M23"/>
    <mergeCell ref="L27:M27"/>
    <mergeCell ref="L28:M28"/>
    <mergeCell ref="L34:M34"/>
    <mergeCell ref="L44:M44"/>
    <mergeCell ref="L46:M46"/>
    <mergeCell ref="L47:M47"/>
    <mergeCell ref="L48:M48"/>
    <mergeCell ref="L49:M49"/>
    <mergeCell ref="L38:M38"/>
    <mergeCell ref="L39:M39"/>
    <mergeCell ref="L40:M40"/>
    <mergeCell ref="L41:M41"/>
    <mergeCell ref="L42:M42"/>
    <mergeCell ref="L43:M43"/>
    <mergeCell ref="L59:M59"/>
    <mergeCell ref="L60:M60"/>
    <mergeCell ref="L61:M61"/>
    <mergeCell ref="L62:M62"/>
    <mergeCell ref="L55:M55"/>
    <mergeCell ref="L57:M57"/>
    <mergeCell ref="L58:M58"/>
    <mergeCell ref="L50:M50"/>
    <mergeCell ref="L51:M51"/>
    <mergeCell ref="L52:M52"/>
    <mergeCell ref="L53:M53"/>
    <mergeCell ref="L54:M54"/>
    <mergeCell ref="L63:M63"/>
    <mergeCell ref="L64:M64"/>
    <mergeCell ref="L66:M66"/>
    <mergeCell ref="L67:M67"/>
    <mergeCell ref="L86:M86"/>
    <mergeCell ref="L79:M79"/>
    <mergeCell ref="L80:M80"/>
    <mergeCell ref="L81:M81"/>
    <mergeCell ref="L82:M82"/>
    <mergeCell ref="L83:M83"/>
    <mergeCell ref="L73:M73"/>
    <mergeCell ref="L74:M74"/>
    <mergeCell ref="L75:M75"/>
    <mergeCell ref="L76:M76"/>
    <mergeCell ref="L78:M78"/>
    <mergeCell ref="K3:K4"/>
    <mergeCell ref="A128:M128"/>
    <mergeCell ref="L12:M12"/>
    <mergeCell ref="B129:F129"/>
    <mergeCell ref="L93:M93"/>
    <mergeCell ref="L94:M94"/>
    <mergeCell ref="L95:M95"/>
    <mergeCell ref="A15:M15"/>
    <mergeCell ref="A25:M25"/>
    <mergeCell ref="A33:M33"/>
    <mergeCell ref="A45:M45"/>
    <mergeCell ref="A56:M56"/>
    <mergeCell ref="L88:M88"/>
    <mergeCell ref="L89:M89"/>
    <mergeCell ref="L90:M90"/>
    <mergeCell ref="L91:M91"/>
    <mergeCell ref="L84:M84"/>
    <mergeCell ref="L85:M85"/>
    <mergeCell ref="L92:M92"/>
    <mergeCell ref="L68:M68"/>
    <mergeCell ref="L69:M69"/>
    <mergeCell ref="L70:M70"/>
    <mergeCell ref="L71:M71"/>
    <mergeCell ref="L72:M72"/>
    <mergeCell ref="B170:F170"/>
    <mergeCell ref="B171:F171"/>
    <mergeCell ref="B172:F172"/>
    <mergeCell ref="B173:F173"/>
    <mergeCell ref="B174:F174"/>
    <mergeCell ref="B163:F163"/>
    <mergeCell ref="B164:F164"/>
    <mergeCell ref="B165:F165"/>
    <mergeCell ref="B166:F166"/>
    <mergeCell ref="B167:F167"/>
    <mergeCell ref="B168:F168"/>
    <mergeCell ref="B169:F16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Астемир Кумахов</cp:lastModifiedBy>
  <cp:lastPrinted>2025-08-08T14:57:28Z</cp:lastPrinted>
  <dcterms:created xsi:type="dcterms:W3CDTF">2020-08-24T17:32:05Z</dcterms:created>
  <dcterms:modified xsi:type="dcterms:W3CDTF">2025-08-27T17:28:45Z</dcterms:modified>
</cp:coreProperties>
</file>