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k\OneDrive\Рабочий стол\"/>
    </mc:Choice>
  </mc:AlternateContent>
  <bookViews>
    <workbookView xWindow="10692" yWindow="0" windowWidth="11112" windowHeight="1147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114" i="1" l="1"/>
  <c r="K115" i="1"/>
  <c r="K116" i="1"/>
  <c r="K52" i="1" l="1"/>
  <c r="K26" i="1" l="1"/>
  <c r="K29" i="1"/>
  <c r="K30" i="1"/>
  <c r="K27" i="1"/>
  <c r="K146" i="1" l="1"/>
  <c r="K145" i="1"/>
  <c r="K144" i="1"/>
  <c r="K104" i="1"/>
  <c r="K103" i="1"/>
  <c r="K101" i="1"/>
  <c r="K90" i="1"/>
  <c r="K92" i="1"/>
  <c r="K93" i="1"/>
  <c r="K17" i="1"/>
  <c r="K8" i="1"/>
  <c r="K147" i="1" l="1"/>
  <c r="K130" i="1"/>
  <c r="K112" i="1"/>
  <c r="K89" i="1"/>
  <c r="K77" i="1"/>
  <c r="K66" i="1"/>
  <c r="K41" i="1"/>
  <c r="K28" i="1"/>
  <c r="K6" i="1"/>
  <c r="K15" i="1" l="1"/>
  <c r="K39" i="1"/>
  <c r="K53" i="1"/>
  <c r="K79" i="1"/>
  <c r="K131" i="1" l="1"/>
  <c r="K129" i="1"/>
  <c r="K68" i="1"/>
  <c r="K67" i="1"/>
  <c r="K54" i="1"/>
  <c r="K40" i="1"/>
  <c r="K65" i="1" l="1"/>
  <c r="K113" i="1"/>
  <c r="K80" i="1" l="1"/>
  <c r="K78" i="1"/>
  <c r="K102" i="1"/>
  <c r="G109" i="1"/>
  <c r="K132" i="1"/>
  <c r="G97" i="1"/>
  <c r="K91" i="1"/>
  <c r="K18" i="1"/>
  <c r="K50" i="1"/>
  <c r="K51" i="1"/>
  <c r="G153" i="1" l="1"/>
  <c r="G138" i="1"/>
  <c r="G121" i="1"/>
  <c r="G74" i="1" l="1"/>
  <c r="G85" i="1"/>
  <c r="G23" i="1"/>
  <c r="G34" i="1"/>
  <c r="G47" i="1"/>
  <c r="G58" i="1"/>
  <c r="K16" i="1"/>
  <c r="K38" i="1"/>
  <c r="K7" i="1"/>
  <c r="K5" i="1"/>
  <c r="G12" i="1" l="1"/>
  <c r="G155" i="1" s="1"/>
  <c r="G154" i="1" l="1"/>
  <c r="H12" i="1"/>
  <c r="I12" i="1"/>
  <c r="J12" i="1"/>
  <c r="H153" i="1" l="1"/>
  <c r="I153" i="1"/>
  <c r="J153" i="1"/>
  <c r="K12" i="1" l="1"/>
  <c r="K153" i="1"/>
  <c r="K138" i="1"/>
  <c r="J138" i="1"/>
  <c r="I138" i="1"/>
  <c r="H138" i="1"/>
  <c r="H23" i="1"/>
  <c r="I23" i="1"/>
  <c r="J23" i="1"/>
  <c r="K23" i="1"/>
  <c r="H47" i="1"/>
  <c r="I47" i="1"/>
  <c r="J47" i="1"/>
  <c r="K47" i="1"/>
  <c r="H121" i="1"/>
  <c r="I121" i="1"/>
  <c r="J121" i="1"/>
  <c r="K121" i="1"/>
  <c r="H109" i="1"/>
  <c r="I109" i="1"/>
  <c r="J109" i="1"/>
  <c r="K109" i="1"/>
  <c r="H58" i="1"/>
  <c r="I58" i="1"/>
  <c r="J58" i="1"/>
  <c r="K58" i="1"/>
  <c r="H97" i="1"/>
  <c r="I97" i="1"/>
  <c r="J97" i="1"/>
  <c r="K97" i="1"/>
  <c r="H85" i="1"/>
  <c r="I85" i="1"/>
  <c r="J85" i="1"/>
  <c r="K85" i="1"/>
  <c r="H74" i="1"/>
  <c r="I74" i="1"/>
  <c r="J74" i="1"/>
  <c r="K74" i="1"/>
  <c r="H34" i="1"/>
  <c r="I34" i="1"/>
  <c r="J34" i="1"/>
  <c r="K34" i="1"/>
  <c r="H154" i="1" l="1"/>
  <c r="H155" i="1"/>
  <c r="K154" i="1"/>
  <c r="K155" i="1"/>
  <c r="J155" i="1"/>
  <c r="J154" i="1"/>
  <c r="I154" i="1"/>
  <c r="I155" i="1"/>
</calcChain>
</file>

<file path=xl/sharedStrings.xml><?xml version="1.0" encoding="utf-8"?>
<sst xmlns="http://schemas.openxmlformats.org/spreadsheetml/2006/main" count="151" uniqueCount="55">
  <si>
    <t>№ Рец.</t>
  </si>
  <si>
    <t>Наименование блюд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</si>
  <si>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</si>
  <si>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</si>
  <si>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</si>
  <si>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</si>
  <si>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</si>
  <si>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</si>
  <si>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</si>
  <si>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</si>
  <si>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</si>
  <si>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2 день ( вторник )</t>
  </si>
  <si>
    <t>3 день ( среда )</t>
  </si>
  <si>
    <t>Итого за завтрак</t>
  </si>
  <si>
    <t>4 день ( четверг )</t>
  </si>
  <si>
    <t>5 день ( пятница )</t>
  </si>
  <si>
    <t>6 день ( Суббота )</t>
  </si>
  <si>
    <t>7 день ( понедельник )</t>
  </si>
  <si>
    <t>8 день (вторник )</t>
  </si>
  <si>
    <t>9 день ( среда )</t>
  </si>
  <si>
    <t>10 день ( четверг )</t>
  </si>
  <si>
    <t>11 день ( пятница )</t>
  </si>
  <si>
    <t>12 день ( суббота)</t>
  </si>
  <si>
    <t>Среднее значение за период</t>
  </si>
  <si>
    <t>Итого за весь период</t>
  </si>
  <si>
    <t>МЕНЮ - РАСКЛАДКА</t>
  </si>
  <si>
    <t xml:space="preserve">на 12 дней для организации питания детей </t>
  </si>
  <si>
    <t>по Урванскому муниципальному району</t>
  </si>
  <si>
    <t xml:space="preserve">в возрастных группах с 12 лет и старше в школьных образовательных учреждених </t>
  </si>
  <si>
    <t>Чай с сахаром</t>
  </si>
  <si>
    <t>Компот из свежих плодов</t>
  </si>
  <si>
    <t>Аскарбиновая кислота</t>
  </si>
  <si>
    <t>Макароны отварные с сыром</t>
  </si>
  <si>
    <t>Салат из свеклы с маслом</t>
  </si>
  <si>
    <t>Каша  пшенная молочная жидкая</t>
  </si>
  <si>
    <t>Салат из белокочанной капусты с маслом</t>
  </si>
  <si>
    <t>Каша рисовая молочная жидкая</t>
  </si>
  <si>
    <t xml:space="preserve">  </t>
  </si>
  <si>
    <t>Каша гречневая рассыпчатая с маслом</t>
  </si>
  <si>
    <t xml:space="preserve"> ОВЗ</t>
  </si>
  <si>
    <t>12 - дневное меню для организации питания детей в возрастных группах с 12 лет и старше   ( ОВЗ)</t>
  </si>
  <si>
    <t xml:space="preserve">                                                                                                           ЗАВТРАК                                                         01.09.2025г.                                                                                                      </t>
  </si>
  <si>
    <t>01. 09. 2025г.</t>
  </si>
  <si>
    <t>Запеканка из творога с морковью с молоком сгущен.</t>
  </si>
  <si>
    <t>Яблоки свежие</t>
  </si>
  <si>
    <t>Салат из моркови с маслом</t>
  </si>
  <si>
    <t>Макароны отварные с маслом и  сыром</t>
  </si>
  <si>
    <t>Пюре картофельное</t>
  </si>
  <si>
    <t>Какао с молоком</t>
  </si>
  <si>
    <t>Яйцо  вареное</t>
  </si>
  <si>
    <t>Бутерброд с маслом и с сыром    (35/5/10 )</t>
  </si>
  <si>
    <t>Шницель рыбный  с соусом (100/50)</t>
  </si>
  <si>
    <t>Сырники из творога со сгущенным молоком (50/10)</t>
  </si>
  <si>
    <t xml:space="preserve"> Сыр голландский порциями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</si>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</sst>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ont="1" applyBorder="1" applyAlignment="1"/>
    <xf numFmtId="0" fontId="0" fillId="0" borderId="0" xfId="0" applyNumberFormat="1" applyBorder="1" applyAlignment="1">
      <alignment horizontal="center" vertical="center"/>
    </xf>
    <xf numFmtId="0" fontId="0" fillId="0" borderId="0" xfId="0" applyAlignment="1"/>
    <xf numFmtId="0" fontId="3" fillId="0" borderId="0" xfId="0" applyFont="1" applyFill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2" fillId="0" borderId="12" xfId="0" applyFont="1" applyBorder="1" applyAlignment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abSelected="1" view="pageLayout" zoomScale="130" zoomScaleNormal="80" zoomScalePageLayoutView="130" workbookViewId="0">
      <selection activeCell="B150" sqref="B150:F150"/>
    </sheetView>
  </sheetViews>
  <sheetFormatPr defaultRowHeight="14.4" x14ac:dyDescent="0.3"/>
  <sheetData>
    <row r="1" spans="1:14" ht="18" x14ac:dyDescent="0.35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8" x14ac:dyDescent="0.35">
      <c r="A2" s="44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8.75" customHeight="1" x14ac:dyDescent="0.35">
      <c r="A3" s="76" t="s">
        <v>0</v>
      </c>
      <c r="B3" s="70" t="s">
        <v>1</v>
      </c>
      <c r="C3" s="71"/>
      <c r="D3" s="71"/>
      <c r="E3" s="71"/>
      <c r="F3" s="72"/>
      <c r="G3" s="68" t="s">
        <v>8</v>
      </c>
      <c r="H3" s="44" t="s">
        <v>4</v>
      </c>
      <c r="I3" s="45"/>
      <c r="J3" s="46"/>
      <c r="K3" s="64" t="s">
        <v>3</v>
      </c>
      <c r="L3" s="65"/>
      <c r="M3" s="70" t="s">
        <v>2</v>
      </c>
      <c r="N3" s="72"/>
    </row>
    <row r="4" spans="1:14" ht="18" x14ac:dyDescent="0.35">
      <c r="A4" s="77"/>
      <c r="B4" s="73"/>
      <c r="C4" s="74"/>
      <c r="D4" s="74"/>
      <c r="E4" s="74"/>
      <c r="F4" s="75"/>
      <c r="G4" s="69"/>
      <c r="H4" s="7" t="s">
        <v>5</v>
      </c>
      <c r="I4" s="3" t="s">
        <v>6</v>
      </c>
      <c r="J4" s="3" t="s">
        <v>9</v>
      </c>
      <c r="K4" s="66"/>
      <c r="L4" s="67"/>
      <c r="M4" s="73"/>
      <c r="N4" s="75"/>
    </row>
    <row r="5" spans="1:14" x14ac:dyDescent="0.3">
      <c r="A5" s="25">
        <v>204</v>
      </c>
      <c r="B5" s="34" t="s">
        <v>46</v>
      </c>
      <c r="C5" s="35"/>
      <c r="D5" s="35"/>
      <c r="E5" s="35"/>
      <c r="F5" s="36"/>
      <c r="G5" s="25">
        <v>200</v>
      </c>
      <c r="H5" s="16">
        <v>10.01</v>
      </c>
      <c r="I5" s="16">
        <v>9.57</v>
      </c>
      <c r="J5" s="16">
        <v>40.590000000000003</v>
      </c>
      <c r="K5" s="37">
        <f t="shared" ref="K5:K8" si="0">SUM(J5*4)+(I5*9)+(H5*4)</f>
        <v>288.53000000000003</v>
      </c>
      <c r="L5" s="38"/>
      <c r="M5" s="37"/>
      <c r="N5" s="38"/>
    </row>
    <row r="6" spans="1:14" x14ac:dyDescent="0.3">
      <c r="A6" s="25">
        <v>62</v>
      </c>
      <c r="B6" s="34" t="s">
        <v>45</v>
      </c>
      <c r="C6" s="35"/>
      <c r="D6" s="35"/>
      <c r="E6" s="35"/>
      <c r="F6" s="36"/>
      <c r="G6" s="25">
        <v>100</v>
      </c>
      <c r="H6" s="25">
        <v>1.23</v>
      </c>
      <c r="I6" s="25">
        <v>5.09</v>
      </c>
      <c r="J6" s="25">
        <v>11.47</v>
      </c>
      <c r="K6" s="53">
        <f t="shared" si="0"/>
        <v>96.61</v>
      </c>
      <c r="L6" s="54"/>
      <c r="M6" s="37"/>
      <c r="N6" s="38"/>
    </row>
    <row r="7" spans="1:14" ht="15.75" customHeight="1" x14ac:dyDescent="0.3">
      <c r="A7" s="25">
        <v>382</v>
      </c>
      <c r="B7" s="34" t="s">
        <v>48</v>
      </c>
      <c r="C7" s="35"/>
      <c r="D7" s="35"/>
      <c r="E7" s="35"/>
      <c r="F7" s="36"/>
      <c r="G7" s="25">
        <v>200</v>
      </c>
      <c r="H7" s="25">
        <v>4.08</v>
      </c>
      <c r="I7" s="25">
        <v>3.54</v>
      </c>
      <c r="J7" s="25">
        <v>17.579999999999998</v>
      </c>
      <c r="K7" s="37">
        <f t="shared" si="0"/>
        <v>118.5</v>
      </c>
      <c r="L7" s="38"/>
      <c r="M7" s="37"/>
      <c r="N7" s="38"/>
    </row>
    <row r="8" spans="1:14" x14ac:dyDescent="0.3">
      <c r="A8" s="25"/>
      <c r="B8" s="34" t="s">
        <v>10</v>
      </c>
      <c r="C8" s="35"/>
      <c r="D8" s="35"/>
      <c r="E8" s="35"/>
      <c r="F8" s="36"/>
      <c r="G8" s="25">
        <v>50</v>
      </c>
      <c r="H8" s="25">
        <v>3.95</v>
      </c>
      <c r="I8" s="25">
        <v>0.5</v>
      </c>
      <c r="J8" s="25">
        <v>24.15</v>
      </c>
      <c r="K8" s="53">
        <f t="shared" si="0"/>
        <v>116.89999999999999</v>
      </c>
      <c r="L8" s="54"/>
      <c r="M8" s="37"/>
      <c r="N8" s="38"/>
    </row>
    <row r="9" spans="1:14" x14ac:dyDescent="0.3">
      <c r="A9" s="25"/>
      <c r="B9" s="34"/>
      <c r="C9" s="35"/>
      <c r="D9" s="35"/>
      <c r="E9" s="35"/>
      <c r="F9" s="36"/>
      <c r="G9" s="25"/>
      <c r="H9" s="25"/>
      <c r="I9" s="25"/>
      <c r="J9" s="25"/>
      <c r="K9" s="53"/>
      <c r="L9" s="54"/>
      <c r="M9" s="37"/>
      <c r="N9" s="38"/>
    </row>
    <row r="10" spans="1:14" x14ac:dyDescent="0.3">
      <c r="A10" s="4"/>
      <c r="B10" s="34"/>
      <c r="C10" s="35"/>
      <c r="D10" s="35"/>
      <c r="E10" s="35"/>
      <c r="F10" s="36"/>
      <c r="G10" s="25"/>
      <c r="H10" s="25"/>
      <c r="I10" s="25"/>
      <c r="J10" s="25"/>
      <c r="K10" s="53"/>
      <c r="L10" s="54"/>
      <c r="M10" s="37"/>
      <c r="N10" s="38"/>
    </row>
    <row r="11" spans="1:14" x14ac:dyDescent="0.3">
      <c r="A11" s="25"/>
      <c r="B11" s="34" t="s">
        <v>31</v>
      </c>
      <c r="C11" s="35"/>
      <c r="D11" s="35"/>
      <c r="E11" s="35"/>
      <c r="F11" s="36"/>
      <c r="G11" s="25"/>
      <c r="H11" s="25"/>
      <c r="I11" s="25"/>
      <c r="J11" s="25"/>
      <c r="K11" s="37"/>
      <c r="L11" s="38"/>
      <c r="M11" s="37">
        <v>70</v>
      </c>
      <c r="N11" s="38"/>
    </row>
    <row r="12" spans="1:14" x14ac:dyDescent="0.3">
      <c r="A12" s="4"/>
      <c r="B12" s="50" t="s">
        <v>13</v>
      </c>
      <c r="C12" s="51"/>
      <c r="D12" s="51"/>
      <c r="E12" s="51"/>
      <c r="F12" s="52"/>
      <c r="G12" s="3">
        <f>SUM(G5:G11)</f>
        <v>550</v>
      </c>
      <c r="H12" s="3">
        <f>SUM(H5:H11)</f>
        <v>19.27</v>
      </c>
      <c r="I12" s="3">
        <f>SUM(I5:I11)</f>
        <v>18.7</v>
      </c>
      <c r="J12" s="3">
        <f>SUM(J5:J11)</f>
        <v>93.789999999999992</v>
      </c>
      <c r="K12" s="47">
        <f>SUM(K4:K11)</f>
        <v>620.54000000000008</v>
      </c>
      <c r="L12" s="48"/>
      <c r="M12" s="47">
        <v>70</v>
      </c>
      <c r="N12" s="48"/>
    </row>
    <row r="13" spans="1:14" x14ac:dyDescent="0.3">
      <c r="A13" s="24"/>
      <c r="B13" s="34"/>
      <c r="C13" s="35"/>
      <c r="D13" s="35"/>
      <c r="E13" s="35"/>
      <c r="F13" s="36"/>
      <c r="G13" s="24"/>
      <c r="H13" s="24"/>
      <c r="I13" s="24"/>
      <c r="J13" s="24"/>
      <c r="K13" s="37"/>
      <c r="L13" s="38"/>
      <c r="M13" s="37"/>
      <c r="N13" s="38"/>
    </row>
    <row r="14" spans="1:14" ht="18" x14ac:dyDescent="0.35">
      <c r="A14" s="44" t="s">
        <v>11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</row>
    <row r="15" spans="1:14" x14ac:dyDescent="0.3">
      <c r="A15" s="25">
        <v>182</v>
      </c>
      <c r="B15" s="34" t="s">
        <v>36</v>
      </c>
      <c r="C15" s="35"/>
      <c r="D15" s="35"/>
      <c r="E15" s="35"/>
      <c r="F15" s="36"/>
      <c r="G15" s="25">
        <v>250</v>
      </c>
      <c r="H15" s="25">
        <v>6.87</v>
      </c>
      <c r="I15" s="25">
        <v>6.77</v>
      </c>
      <c r="J15" s="25">
        <v>39.659999999999997</v>
      </c>
      <c r="K15" s="37">
        <f t="shared" ref="K15" si="1">SUM(J15*4)+(I15*9)+(H15*4)</f>
        <v>247.04999999999998</v>
      </c>
      <c r="L15" s="38"/>
      <c r="M15" s="37"/>
      <c r="N15" s="38"/>
    </row>
    <row r="16" spans="1:14" x14ac:dyDescent="0.3">
      <c r="A16" s="25">
        <v>209</v>
      </c>
      <c r="B16" s="34" t="s">
        <v>49</v>
      </c>
      <c r="C16" s="35"/>
      <c r="D16" s="35"/>
      <c r="E16" s="35"/>
      <c r="F16" s="36"/>
      <c r="G16" s="25">
        <v>50</v>
      </c>
      <c r="H16" s="25">
        <v>6.35</v>
      </c>
      <c r="I16" s="25">
        <v>5.76</v>
      </c>
      <c r="J16" s="25">
        <v>0.35</v>
      </c>
      <c r="K16" s="37">
        <f t="shared" ref="K16:K18" si="2">SUM(J16*4)+(I16*9)+(H16*4)</f>
        <v>78.639999999999986</v>
      </c>
      <c r="L16" s="38"/>
      <c r="M16" s="37"/>
      <c r="N16" s="38"/>
    </row>
    <row r="17" spans="1:14" x14ac:dyDescent="0.3">
      <c r="A17" s="25">
        <v>3</v>
      </c>
      <c r="B17" s="34" t="s">
        <v>50</v>
      </c>
      <c r="C17" s="35"/>
      <c r="D17" s="35"/>
      <c r="E17" s="35"/>
      <c r="F17" s="36"/>
      <c r="G17" s="25">
        <v>50</v>
      </c>
      <c r="H17" s="25">
        <v>5.48</v>
      </c>
      <c r="I17" s="25">
        <v>7.37</v>
      </c>
      <c r="J17" s="25">
        <v>14.54</v>
      </c>
      <c r="K17" s="37">
        <f t="shared" si="2"/>
        <v>146.41</v>
      </c>
      <c r="L17" s="38"/>
      <c r="M17" s="37"/>
      <c r="N17" s="38"/>
    </row>
    <row r="18" spans="1:14" x14ac:dyDescent="0.3">
      <c r="A18" s="25">
        <v>342</v>
      </c>
      <c r="B18" s="34" t="s">
        <v>30</v>
      </c>
      <c r="C18" s="35"/>
      <c r="D18" s="35"/>
      <c r="E18" s="35"/>
      <c r="F18" s="36"/>
      <c r="G18" s="25">
        <v>200</v>
      </c>
      <c r="H18" s="25">
        <v>0.16</v>
      </c>
      <c r="I18" s="25">
        <v>0.16</v>
      </c>
      <c r="J18" s="25">
        <v>27.88</v>
      </c>
      <c r="K18" s="37">
        <f t="shared" si="2"/>
        <v>113.6</v>
      </c>
      <c r="L18" s="38"/>
      <c r="M18" s="37"/>
      <c r="N18" s="38"/>
    </row>
    <row r="19" spans="1:14" x14ac:dyDescent="0.3">
      <c r="A19" s="25" t="s">
        <v>37</v>
      </c>
      <c r="B19" s="34"/>
      <c r="C19" s="35"/>
      <c r="D19" s="35"/>
      <c r="E19" s="35"/>
      <c r="F19" s="36"/>
      <c r="G19" s="25"/>
      <c r="H19" s="25"/>
      <c r="I19" s="25"/>
      <c r="J19" s="25"/>
      <c r="K19" s="53"/>
      <c r="L19" s="54"/>
      <c r="M19" s="37"/>
      <c r="N19" s="38"/>
    </row>
    <row r="20" spans="1:14" x14ac:dyDescent="0.3">
      <c r="A20" s="25"/>
      <c r="B20" s="34" t="s">
        <v>7</v>
      </c>
      <c r="C20" s="35"/>
      <c r="D20" s="35"/>
      <c r="E20" s="35"/>
      <c r="F20" s="36"/>
      <c r="G20" s="25"/>
      <c r="H20" s="16"/>
      <c r="I20" s="16"/>
      <c r="J20" s="16"/>
      <c r="K20" s="37"/>
      <c r="L20" s="38"/>
      <c r="M20" s="37"/>
      <c r="N20" s="38"/>
    </row>
    <row r="21" spans="1:14" x14ac:dyDescent="0.3">
      <c r="A21" s="4"/>
      <c r="B21" s="34"/>
      <c r="C21" s="35"/>
      <c r="D21" s="35"/>
      <c r="E21" s="35"/>
      <c r="F21" s="36"/>
      <c r="G21" s="4"/>
      <c r="H21" s="4"/>
      <c r="I21" s="4"/>
      <c r="J21" s="4"/>
      <c r="K21" s="37"/>
      <c r="L21" s="38"/>
      <c r="M21" s="37"/>
      <c r="N21" s="38"/>
    </row>
    <row r="22" spans="1:14" x14ac:dyDescent="0.3">
      <c r="A22" s="25"/>
      <c r="B22" s="34" t="s">
        <v>31</v>
      </c>
      <c r="C22" s="35"/>
      <c r="D22" s="35"/>
      <c r="E22" s="35"/>
      <c r="F22" s="36"/>
      <c r="G22" s="25"/>
      <c r="H22" s="25"/>
      <c r="I22" s="25"/>
      <c r="J22" s="25"/>
      <c r="K22" s="37"/>
      <c r="L22" s="38"/>
      <c r="M22" s="37">
        <v>70</v>
      </c>
      <c r="N22" s="38"/>
    </row>
    <row r="23" spans="1:14" x14ac:dyDescent="0.3">
      <c r="A23" s="4"/>
      <c r="B23" s="50" t="s">
        <v>13</v>
      </c>
      <c r="C23" s="51"/>
      <c r="D23" s="51"/>
      <c r="E23" s="51"/>
      <c r="F23" s="52"/>
      <c r="G23" s="3">
        <f>SUM(G15:G22)</f>
        <v>550</v>
      </c>
      <c r="H23" s="3">
        <f>SUM(H15:H22)</f>
        <v>18.86</v>
      </c>
      <c r="I23" s="3">
        <f>SUM(I15:I22)</f>
        <v>20.059999999999999</v>
      </c>
      <c r="J23" s="3">
        <f>SUM(J15:J22)</f>
        <v>82.429999999999993</v>
      </c>
      <c r="K23" s="47">
        <f>SUM(K15:K22)</f>
        <v>585.69999999999993</v>
      </c>
      <c r="L23" s="48"/>
      <c r="M23" s="47">
        <v>70</v>
      </c>
      <c r="N23" s="48"/>
    </row>
    <row r="24" spans="1:14" x14ac:dyDescent="0.3">
      <c r="A24" s="25"/>
      <c r="B24" s="34"/>
      <c r="C24" s="35"/>
      <c r="D24" s="35"/>
      <c r="E24" s="35"/>
      <c r="F24" s="36"/>
      <c r="G24" s="25"/>
      <c r="H24" s="25"/>
      <c r="I24" s="25"/>
      <c r="J24" s="25"/>
      <c r="K24" s="37"/>
      <c r="L24" s="38"/>
      <c r="M24" s="47" t="s">
        <v>7</v>
      </c>
      <c r="N24" s="48"/>
    </row>
    <row r="25" spans="1:14" ht="18" x14ac:dyDescent="0.35">
      <c r="A25" s="44" t="s">
        <v>12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</row>
    <row r="26" spans="1:14" x14ac:dyDescent="0.3">
      <c r="A26" s="25">
        <v>302</v>
      </c>
      <c r="B26" s="34" t="s">
        <v>38</v>
      </c>
      <c r="C26" s="35"/>
      <c r="D26" s="35"/>
      <c r="E26" s="35"/>
      <c r="F26" s="36"/>
      <c r="G26" s="25">
        <v>200</v>
      </c>
      <c r="H26" s="25">
        <v>11.44</v>
      </c>
      <c r="I26" s="25">
        <v>10.53</v>
      </c>
      <c r="J26" s="25">
        <v>51.52</v>
      </c>
      <c r="K26" s="37">
        <f t="shared" ref="K26" si="3">SUM(J26*4)+(I26*9)+(H26*4)</f>
        <v>346.61</v>
      </c>
      <c r="L26" s="38"/>
      <c r="M26" s="37"/>
      <c r="N26" s="38"/>
    </row>
    <row r="27" spans="1:14" x14ac:dyDescent="0.3">
      <c r="A27" s="25">
        <v>376</v>
      </c>
      <c r="B27" s="34" t="s">
        <v>29</v>
      </c>
      <c r="C27" s="35"/>
      <c r="D27" s="35"/>
      <c r="E27" s="35"/>
      <c r="F27" s="36"/>
      <c r="G27" s="25">
        <v>200</v>
      </c>
      <c r="H27" s="25">
        <v>7.0000000000000007E-2</v>
      </c>
      <c r="I27" s="25">
        <v>0.02</v>
      </c>
      <c r="J27" s="25">
        <v>15.2</v>
      </c>
      <c r="K27" s="37">
        <f t="shared" ref="K27" si="4">SUM(J27*4)+(I27*9)+(H27*4)</f>
        <v>61.26</v>
      </c>
      <c r="L27" s="38"/>
      <c r="M27" s="37"/>
      <c r="N27" s="38"/>
    </row>
    <row r="28" spans="1:14" x14ac:dyDescent="0.3">
      <c r="A28" s="25">
        <v>52</v>
      </c>
      <c r="B28" s="34" t="s">
        <v>33</v>
      </c>
      <c r="C28" s="35"/>
      <c r="D28" s="35"/>
      <c r="E28" s="35"/>
      <c r="F28" s="36"/>
      <c r="G28" s="25">
        <v>100</v>
      </c>
      <c r="H28" s="25">
        <v>1.41</v>
      </c>
      <c r="I28" s="25">
        <v>5.1100000000000003</v>
      </c>
      <c r="J28" s="25">
        <v>8.25</v>
      </c>
      <c r="K28" s="37">
        <f t="shared" ref="K28:K29" si="5">SUM(J28*4)+(I28*9)+(H28*4)</f>
        <v>84.63000000000001</v>
      </c>
      <c r="L28" s="38"/>
      <c r="M28" s="37"/>
      <c r="N28" s="38"/>
    </row>
    <row r="29" spans="1:14" x14ac:dyDescent="0.3">
      <c r="A29" s="25">
        <v>15</v>
      </c>
      <c r="B29" s="34" t="s">
        <v>53</v>
      </c>
      <c r="C29" s="35"/>
      <c r="D29" s="35"/>
      <c r="E29" s="35"/>
      <c r="F29" s="36"/>
      <c r="G29" s="25">
        <v>10</v>
      </c>
      <c r="H29" s="16">
        <v>2.68</v>
      </c>
      <c r="I29" s="16">
        <v>2.95</v>
      </c>
      <c r="J29" s="16">
        <v>0</v>
      </c>
      <c r="K29" s="37">
        <f t="shared" si="5"/>
        <v>37.270000000000003</v>
      </c>
      <c r="L29" s="38"/>
      <c r="M29" s="37"/>
      <c r="N29" s="38"/>
    </row>
    <row r="30" spans="1:14" x14ac:dyDescent="0.3">
      <c r="A30" s="25"/>
      <c r="B30" s="34" t="s">
        <v>10</v>
      </c>
      <c r="C30" s="35"/>
      <c r="D30" s="35"/>
      <c r="E30" s="35"/>
      <c r="F30" s="36"/>
      <c r="G30" s="25">
        <v>50</v>
      </c>
      <c r="H30" s="25">
        <v>3.95</v>
      </c>
      <c r="I30" s="25">
        <v>0.5</v>
      </c>
      <c r="J30" s="25">
        <v>24.15</v>
      </c>
      <c r="K30" s="53">
        <f t="shared" ref="K30" si="6">SUM(J30*4)+(I30*9)+(H30*4)</f>
        <v>116.89999999999999</v>
      </c>
      <c r="L30" s="54"/>
      <c r="M30" s="37"/>
      <c r="N30" s="38"/>
    </row>
    <row r="31" spans="1:14" x14ac:dyDescent="0.3">
      <c r="A31" s="25"/>
      <c r="B31" s="34"/>
      <c r="C31" s="35"/>
      <c r="D31" s="35"/>
      <c r="E31" s="35"/>
      <c r="F31" s="36"/>
      <c r="G31" s="25"/>
      <c r="H31" s="17"/>
      <c r="I31" s="17"/>
      <c r="J31" s="17"/>
      <c r="K31" s="37"/>
      <c r="L31" s="38"/>
      <c r="M31" s="34">
        <v>1</v>
      </c>
      <c r="N31" s="36"/>
    </row>
    <row r="32" spans="1:14" x14ac:dyDescent="0.3">
      <c r="A32" s="25"/>
      <c r="B32" s="34"/>
      <c r="C32" s="35"/>
      <c r="D32" s="35"/>
      <c r="E32" s="35"/>
      <c r="F32" s="36"/>
      <c r="G32" s="25"/>
      <c r="H32" s="16"/>
      <c r="I32" s="16"/>
      <c r="J32" s="16"/>
      <c r="K32" s="37"/>
      <c r="L32" s="38"/>
      <c r="M32" s="34"/>
      <c r="N32" s="36"/>
    </row>
    <row r="33" spans="1:14" x14ac:dyDescent="0.3">
      <c r="A33" s="25"/>
      <c r="B33" s="34" t="s">
        <v>31</v>
      </c>
      <c r="C33" s="35"/>
      <c r="D33" s="35"/>
      <c r="E33" s="35"/>
      <c r="F33" s="36"/>
      <c r="G33" s="25"/>
      <c r="H33" s="25"/>
      <c r="I33" s="25"/>
      <c r="J33" s="25"/>
      <c r="K33" s="37"/>
      <c r="L33" s="38"/>
      <c r="M33" s="37">
        <v>70</v>
      </c>
      <c r="N33" s="38"/>
    </row>
    <row r="34" spans="1:14" x14ac:dyDescent="0.3">
      <c r="A34" s="6"/>
      <c r="B34" s="50" t="s">
        <v>13</v>
      </c>
      <c r="C34" s="51"/>
      <c r="D34" s="51"/>
      <c r="E34" s="51"/>
      <c r="F34" s="52"/>
      <c r="G34" s="3">
        <f>SUM(G26:G33)</f>
        <v>560</v>
      </c>
      <c r="H34" s="3">
        <f>SUM(H26:H33)</f>
        <v>19.55</v>
      </c>
      <c r="I34" s="3">
        <f>SUM(I26:I33)</f>
        <v>19.11</v>
      </c>
      <c r="J34" s="3">
        <f>SUM(J26:J33)</f>
        <v>99.12</v>
      </c>
      <c r="K34" s="47">
        <f>SUM(K26:K33)</f>
        <v>646.66999999999996</v>
      </c>
      <c r="L34" s="48"/>
      <c r="M34" s="47">
        <v>70</v>
      </c>
      <c r="N34" s="48"/>
    </row>
    <row r="35" spans="1:14" x14ac:dyDescent="0.3">
      <c r="A35" s="25"/>
      <c r="B35" s="34"/>
      <c r="C35" s="35"/>
      <c r="D35" s="35"/>
      <c r="E35" s="35"/>
      <c r="F35" s="36"/>
      <c r="G35" s="25"/>
      <c r="H35" s="16"/>
      <c r="I35" s="16"/>
      <c r="J35" s="16"/>
      <c r="K35" s="37"/>
      <c r="L35" s="38"/>
      <c r="M35" s="37"/>
      <c r="N35" s="38"/>
    </row>
    <row r="36" spans="1:14" x14ac:dyDescent="0.3">
      <c r="A36" s="25"/>
      <c r="B36" s="34"/>
      <c r="C36" s="35"/>
      <c r="D36" s="35"/>
      <c r="E36" s="35"/>
      <c r="F36" s="36"/>
      <c r="G36" s="25"/>
      <c r="H36" s="25"/>
      <c r="I36" s="25"/>
      <c r="J36" s="25"/>
      <c r="K36" s="37"/>
      <c r="L36" s="38"/>
      <c r="M36" s="37"/>
      <c r="N36" s="38"/>
    </row>
    <row r="37" spans="1:14" ht="18" x14ac:dyDescent="0.35">
      <c r="A37" s="44" t="s">
        <v>14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</row>
    <row r="38" spans="1:14" x14ac:dyDescent="0.3">
      <c r="A38" s="25">
        <v>224</v>
      </c>
      <c r="B38" s="78" t="s">
        <v>43</v>
      </c>
      <c r="C38" s="79"/>
      <c r="D38" s="79"/>
      <c r="E38" s="79"/>
      <c r="F38" s="80"/>
      <c r="G38" s="25">
        <v>210</v>
      </c>
      <c r="H38" s="25">
        <v>24.04</v>
      </c>
      <c r="I38" s="25">
        <v>21.3</v>
      </c>
      <c r="J38" s="25">
        <v>53.16</v>
      </c>
      <c r="K38" s="37">
        <f t="shared" ref="K38:K40" si="7">SUM(J38*4)+(I38*9)+(H38*4)</f>
        <v>500.5</v>
      </c>
      <c r="L38" s="38"/>
      <c r="M38" s="37"/>
      <c r="N38" s="38"/>
    </row>
    <row r="39" spans="1:14" x14ac:dyDescent="0.3">
      <c r="A39" s="25">
        <v>376</v>
      </c>
      <c r="B39" s="34" t="s">
        <v>29</v>
      </c>
      <c r="C39" s="35"/>
      <c r="D39" s="35"/>
      <c r="E39" s="35"/>
      <c r="F39" s="36"/>
      <c r="G39" s="25">
        <v>200</v>
      </c>
      <c r="H39" s="25">
        <v>7.0000000000000007E-2</v>
      </c>
      <c r="I39" s="25">
        <v>0.02</v>
      </c>
      <c r="J39" s="25">
        <v>15.2</v>
      </c>
      <c r="K39" s="37">
        <f t="shared" si="7"/>
        <v>61.26</v>
      </c>
      <c r="L39" s="38"/>
      <c r="M39" s="37"/>
      <c r="N39" s="38"/>
    </row>
    <row r="40" spans="1:14" x14ac:dyDescent="0.3">
      <c r="A40" s="25"/>
      <c r="B40" s="34" t="s">
        <v>10</v>
      </c>
      <c r="C40" s="35"/>
      <c r="D40" s="35"/>
      <c r="E40" s="35"/>
      <c r="F40" s="36"/>
      <c r="G40" s="25">
        <v>40</v>
      </c>
      <c r="H40" s="25">
        <v>3.16</v>
      </c>
      <c r="I40" s="25">
        <v>0.4</v>
      </c>
      <c r="J40" s="25">
        <v>19.32</v>
      </c>
      <c r="K40" s="53">
        <f t="shared" si="7"/>
        <v>93.52</v>
      </c>
      <c r="L40" s="54"/>
      <c r="M40" s="37"/>
      <c r="N40" s="38"/>
    </row>
    <row r="41" spans="1:14" x14ac:dyDescent="0.3">
      <c r="A41" s="25"/>
      <c r="B41" s="34" t="s">
        <v>44</v>
      </c>
      <c r="C41" s="35"/>
      <c r="D41" s="35"/>
      <c r="E41" s="35"/>
      <c r="F41" s="36"/>
      <c r="G41" s="25">
        <v>100</v>
      </c>
      <c r="H41" s="25">
        <v>0.4</v>
      </c>
      <c r="I41" s="25">
        <v>0.4</v>
      </c>
      <c r="J41" s="25">
        <v>9.8000000000000007</v>
      </c>
      <c r="K41" s="53">
        <f t="shared" ref="K41" si="8">SUM(J41*4)+(I41*9)+(H41*4)</f>
        <v>44.400000000000006</v>
      </c>
      <c r="L41" s="54"/>
      <c r="M41" s="37"/>
      <c r="N41" s="38"/>
    </row>
    <row r="42" spans="1:14" x14ac:dyDescent="0.3">
      <c r="A42" s="4"/>
      <c r="B42" s="34"/>
      <c r="C42" s="35"/>
      <c r="D42" s="35"/>
      <c r="E42" s="35"/>
      <c r="F42" s="36"/>
      <c r="G42" s="23"/>
      <c r="H42" s="23"/>
      <c r="I42" s="23"/>
      <c r="J42" s="23"/>
      <c r="K42" s="53" t="s">
        <v>7</v>
      </c>
      <c r="L42" s="54"/>
      <c r="M42" s="37" t="s">
        <v>7</v>
      </c>
      <c r="N42" s="38"/>
    </row>
    <row r="43" spans="1:14" x14ac:dyDescent="0.3">
      <c r="A43" s="21"/>
      <c r="B43" s="34"/>
      <c r="C43" s="35"/>
      <c r="D43" s="35"/>
      <c r="E43" s="35"/>
      <c r="F43" s="36"/>
      <c r="G43" s="21"/>
      <c r="H43" s="21"/>
      <c r="I43" s="21"/>
      <c r="J43" s="21"/>
      <c r="K43" s="37"/>
      <c r="L43" s="38"/>
      <c r="M43" s="37"/>
      <c r="N43" s="38"/>
    </row>
    <row r="44" spans="1:14" x14ac:dyDescent="0.3">
      <c r="A44" s="22"/>
      <c r="B44" s="34"/>
      <c r="C44" s="35"/>
      <c r="D44" s="35"/>
      <c r="E44" s="35"/>
      <c r="F44" s="36"/>
      <c r="G44" s="22"/>
      <c r="H44" s="22"/>
      <c r="I44" s="22"/>
      <c r="J44" s="22"/>
      <c r="K44" s="37"/>
      <c r="L44" s="38"/>
      <c r="M44" s="37"/>
      <c r="N44" s="38"/>
    </row>
    <row r="45" spans="1:14" x14ac:dyDescent="0.3">
      <c r="A45" s="4"/>
      <c r="B45" s="34" t="s">
        <v>7</v>
      </c>
      <c r="C45" s="35"/>
      <c r="D45" s="35"/>
      <c r="E45" s="35"/>
      <c r="F45" s="36"/>
      <c r="G45" s="4" t="s">
        <v>7</v>
      </c>
      <c r="H45" s="4" t="s">
        <v>7</v>
      </c>
      <c r="I45" s="4" t="s">
        <v>7</v>
      </c>
      <c r="J45" s="4" t="s">
        <v>7</v>
      </c>
      <c r="K45" s="37" t="s">
        <v>7</v>
      </c>
      <c r="L45" s="38"/>
      <c r="M45" s="37" t="s">
        <v>7</v>
      </c>
      <c r="N45" s="38"/>
    </row>
    <row r="46" spans="1:14" x14ac:dyDescent="0.3">
      <c r="A46" s="25"/>
      <c r="B46" s="34" t="s">
        <v>31</v>
      </c>
      <c r="C46" s="35"/>
      <c r="D46" s="35"/>
      <c r="E46" s="35"/>
      <c r="F46" s="36"/>
      <c r="G46" s="25"/>
      <c r="H46" s="25"/>
      <c r="I46" s="25"/>
      <c r="J46" s="25"/>
      <c r="K46" s="37"/>
      <c r="L46" s="38"/>
      <c r="M46" s="37">
        <v>70</v>
      </c>
      <c r="N46" s="38"/>
    </row>
    <row r="47" spans="1:14" x14ac:dyDescent="0.3">
      <c r="A47" s="4"/>
      <c r="B47" s="50" t="s">
        <v>13</v>
      </c>
      <c r="C47" s="51"/>
      <c r="D47" s="51"/>
      <c r="E47" s="51"/>
      <c r="F47" s="52"/>
      <c r="G47" s="3">
        <f>SUM(G38:G45)</f>
        <v>550</v>
      </c>
      <c r="H47" s="3">
        <f>SUM(H38:H45)</f>
        <v>27.669999999999998</v>
      </c>
      <c r="I47" s="3">
        <f>SUM(I38:I45)</f>
        <v>22.119999999999997</v>
      </c>
      <c r="J47" s="3">
        <f>SUM(J38:J45)</f>
        <v>97.48</v>
      </c>
      <c r="K47" s="47">
        <f>SUM(K38:K45)</f>
        <v>699.68</v>
      </c>
      <c r="L47" s="48"/>
      <c r="M47" s="47">
        <v>70</v>
      </c>
      <c r="N47" s="48"/>
    </row>
    <row r="48" spans="1:14" x14ac:dyDescent="0.3">
      <c r="A48" s="25"/>
      <c r="B48" s="34"/>
      <c r="C48" s="35"/>
      <c r="D48" s="35"/>
      <c r="E48" s="35"/>
      <c r="F48" s="36"/>
      <c r="G48" s="25"/>
      <c r="H48" s="25"/>
      <c r="I48" s="25"/>
      <c r="J48" s="25"/>
      <c r="K48" s="37"/>
      <c r="L48" s="38"/>
      <c r="M48" s="37" t="s">
        <v>7</v>
      </c>
      <c r="N48" s="38"/>
    </row>
    <row r="49" spans="1:14" ht="18" x14ac:dyDescent="0.35">
      <c r="A49" s="44" t="s">
        <v>15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</row>
    <row r="50" spans="1:14" x14ac:dyDescent="0.3">
      <c r="A50" s="25">
        <v>234</v>
      </c>
      <c r="B50" s="34" t="s">
        <v>51</v>
      </c>
      <c r="C50" s="35"/>
      <c r="D50" s="35"/>
      <c r="E50" s="35"/>
      <c r="F50" s="36"/>
      <c r="G50" s="25">
        <v>150</v>
      </c>
      <c r="H50" s="16">
        <v>14.4</v>
      </c>
      <c r="I50" s="16">
        <v>10.94</v>
      </c>
      <c r="J50" s="16">
        <v>12.04</v>
      </c>
      <c r="K50" s="37">
        <f t="shared" ref="K50:K51" si="9">SUM(J50*4)+(I50*9)+(H50*4)</f>
        <v>204.22</v>
      </c>
      <c r="L50" s="38"/>
      <c r="M50" s="37"/>
      <c r="N50" s="38"/>
    </row>
    <row r="51" spans="1:14" x14ac:dyDescent="0.3">
      <c r="A51" s="25">
        <v>312</v>
      </c>
      <c r="B51" s="34" t="s">
        <v>47</v>
      </c>
      <c r="C51" s="35"/>
      <c r="D51" s="35"/>
      <c r="E51" s="35"/>
      <c r="F51" s="36"/>
      <c r="G51" s="25">
        <v>180</v>
      </c>
      <c r="H51" s="25">
        <v>3.67</v>
      </c>
      <c r="I51" s="25">
        <v>5.76</v>
      </c>
      <c r="J51" s="25">
        <v>24.52</v>
      </c>
      <c r="K51" s="37">
        <f t="shared" si="9"/>
        <v>164.6</v>
      </c>
      <c r="L51" s="38"/>
      <c r="M51" s="37"/>
      <c r="N51" s="38"/>
    </row>
    <row r="52" spans="1:14" x14ac:dyDescent="0.3">
      <c r="A52" s="25">
        <v>45</v>
      </c>
      <c r="B52" s="34" t="s">
        <v>35</v>
      </c>
      <c r="C52" s="35"/>
      <c r="D52" s="35"/>
      <c r="E52" s="35"/>
      <c r="F52" s="36"/>
      <c r="G52" s="25">
        <v>100</v>
      </c>
      <c r="H52" s="25">
        <v>1.4</v>
      </c>
      <c r="I52" s="25">
        <v>5.0599999999999996</v>
      </c>
      <c r="J52" s="25">
        <v>9.01</v>
      </c>
      <c r="K52" s="37">
        <f t="shared" ref="K52:K53" si="10">SUM(J52*4)+(I52*9)+(H52*4)</f>
        <v>87.179999999999993</v>
      </c>
      <c r="L52" s="38"/>
      <c r="M52" s="37"/>
      <c r="N52" s="38"/>
    </row>
    <row r="53" spans="1:14" x14ac:dyDescent="0.3">
      <c r="A53" s="25">
        <v>376</v>
      </c>
      <c r="B53" s="34" t="s">
        <v>29</v>
      </c>
      <c r="C53" s="35"/>
      <c r="D53" s="35"/>
      <c r="E53" s="35"/>
      <c r="F53" s="36"/>
      <c r="G53" s="25">
        <v>200</v>
      </c>
      <c r="H53" s="25">
        <v>7.0000000000000007E-2</v>
      </c>
      <c r="I53" s="25">
        <v>0.02</v>
      </c>
      <c r="J53" s="25">
        <v>15.2</v>
      </c>
      <c r="K53" s="37">
        <f t="shared" si="10"/>
        <v>61.26</v>
      </c>
      <c r="L53" s="38"/>
      <c r="M53" s="37"/>
      <c r="N53" s="38"/>
    </row>
    <row r="54" spans="1:14" x14ac:dyDescent="0.3">
      <c r="A54" s="25"/>
      <c r="B54" s="34" t="s">
        <v>10</v>
      </c>
      <c r="C54" s="35"/>
      <c r="D54" s="35"/>
      <c r="E54" s="35"/>
      <c r="F54" s="36"/>
      <c r="G54" s="25">
        <v>40</v>
      </c>
      <c r="H54" s="25">
        <v>3.16</v>
      </c>
      <c r="I54" s="25">
        <v>0.4</v>
      </c>
      <c r="J54" s="25">
        <v>19.32</v>
      </c>
      <c r="K54" s="53">
        <f t="shared" ref="K54" si="11">SUM(J54*4)+(I54*9)+(H54*4)</f>
        <v>93.52</v>
      </c>
      <c r="L54" s="54"/>
      <c r="M54" s="37"/>
      <c r="N54" s="38"/>
    </row>
    <row r="55" spans="1:14" x14ac:dyDescent="0.3">
      <c r="A55" s="4" t="s">
        <v>7</v>
      </c>
      <c r="B55" s="34"/>
      <c r="C55" s="35"/>
      <c r="D55" s="35"/>
      <c r="E55" s="35"/>
      <c r="F55" s="36"/>
      <c r="G55" s="23"/>
      <c r="H55" s="23"/>
      <c r="I55" s="23"/>
      <c r="J55" s="23"/>
      <c r="K55" s="53"/>
      <c r="L55" s="54"/>
      <c r="M55" s="37"/>
      <c r="N55" s="38"/>
    </row>
    <row r="56" spans="1:14" x14ac:dyDescent="0.3">
      <c r="A56" s="14" t="s">
        <v>7</v>
      </c>
      <c r="B56" s="34" t="s">
        <v>7</v>
      </c>
      <c r="C56" s="35"/>
      <c r="D56" s="35"/>
      <c r="E56" s="35"/>
      <c r="F56" s="36"/>
      <c r="G56" s="14" t="s">
        <v>7</v>
      </c>
      <c r="H56" s="14" t="s">
        <v>7</v>
      </c>
      <c r="I56" s="14" t="s">
        <v>7</v>
      </c>
      <c r="J56" s="14" t="s">
        <v>7</v>
      </c>
      <c r="K56" s="37" t="s">
        <v>7</v>
      </c>
      <c r="L56" s="38"/>
      <c r="M56" s="37"/>
      <c r="N56" s="38"/>
    </row>
    <row r="57" spans="1:14" x14ac:dyDescent="0.3">
      <c r="A57" s="25"/>
      <c r="B57" s="34" t="s">
        <v>31</v>
      </c>
      <c r="C57" s="35"/>
      <c r="D57" s="35"/>
      <c r="E57" s="35"/>
      <c r="F57" s="36"/>
      <c r="G57" s="25"/>
      <c r="H57" s="25"/>
      <c r="I57" s="25"/>
      <c r="J57" s="25"/>
      <c r="K57" s="37"/>
      <c r="L57" s="38"/>
      <c r="M57" s="37">
        <v>70</v>
      </c>
      <c r="N57" s="38"/>
    </row>
    <row r="58" spans="1:14" x14ac:dyDescent="0.3">
      <c r="A58" s="4"/>
      <c r="B58" s="50" t="s">
        <v>13</v>
      </c>
      <c r="C58" s="51"/>
      <c r="D58" s="51"/>
      <c r="E58" s="51"/>
      <c r="F58" s="52"/>
      <c r="G58" s="3">
        <f>SUM(G50:G57)</f>
        <v>670</v>
      </c>
      <c r="H58" s="3">
        <f>SUM(H50:H57)</f>
        <v>22.7</v>
      </c>
      <c r="I58" s="3">
        <f>SUM(I50:I57)</f>
        <v>22.179999999999996</v>
      </c>
      <c r="J58" s="3">
        <f>SUM(J50:J57)</f>
        <v>80.09</v>
      </c>
      <c r="K58" s="47">
        <f>SUM(K50:K57)</f>
        <v>610.78</v>
      </c>
      <c r="L58" s="48"/>
      <c r="M58" s="47">
        <v>70</v>
      </c>
      <c r="N58" s="48"/>
    </row>
    <row r="59" spans="1:14" x14ac:dyDescent="0.3">
      <c r="A59" s="25"/>
      <c r="B59" s="34"/>
      <c r="C59" s="35"/>
      <c r="D59" s="35"/>
      <c r="E59" s="35"/>
      <c r="F59" s="36"/>
      <c r="G59" s="25"/>
      <c r="H59" s="16"/>
      <c r="I59" s="16"/>
      <c r="J59" s="16"/>
      <c r="K59" s="37"/>
      <c r="L59" s="38"/>
      <c r="M59" s="47"/>
      <c r="N59" s="48"/>
    </row>
    <row r="60" spans="1:14" x14ac:dyDescent="0.3">
      <c r="A60" s="25"/>
      <c r="B60" s="34"/>
      <c r="C60" s="35"/>
      <c r="D60" s="35"/>
      <c r="E60" s="35"/>
      <c r="F60" s="36"/>
      <c r="G60" s="25"/>
      <c r="H60" s="25"/>
      <c r="I60" s="25"/>
      <c r="J60" s="25"/>
      <c r="K60" s="37"/>
      <c r="L60" s="38"/>
      <c r="M60" s="9"/>
      <c r="N60" s="10"/>
    </row>
    <row r="61" spans="1:14" x14ac:dyDescent="0.3">
      <c r="A61" s="25"/>
      <c r="B61" s="34"/>
      <c r="C61" s="35"/>
      <c r="D61" s="35"/>
      <c r="E61" s="35"/>
      <c r="F61" s="36"/>
      <c r="G61" s="25"/>
      <c r="H61" s="25"/>
      <c r="I61" s="25"/>
      <c r="J61" s="25"/>
      <c r="K61" s="37"/>
      <c r="L61" s="38"/>
      <c r="M61" s="37"/>
      <c r="N61" s="38"/>
    </row>
    <row r="62" spans="1:14" x14ac:dyDescent="0.3">
      <c r="A62" s="25"/>
      <c r="B62" s="34"/>
      <c r="C62" s="35"/>
      <c r="D62" s="35"/>
      <c r="E62" s="35"/>
      <c r="F62" s="36"/>
      <c r="G62" s="25"/>
      <c r="H62" s="16"/>
      <c r="I62" s="16"/>
      <c r="J62" s="16"/>
      <c r="K62" s="53"/>
      <c r="L62" s="54"/>
      <c r="M62" s="37"/>
      <c r="N62" s="38"/>
    </row>
    <row r="63" spans="1:14" x14ac:dyDescent="0.3">
      <c r="A63" s="25"/>
      <c r="B63" s="34"/>
      <c r="C63" s="35"/>
      <c r="D63" s="35"/>
      <c r="E63" s="35"/>
      <c r="F63" s="36"/>
      <c r="G63" s="25"/>
      <c r="H63" s="25"/>
      <c r="I63" s="25"/>
      <c r="J63" s="25"/>
      <c r="K63" s="37"/>
      <c r="L63" s="38"/>
      <c r="M63" s="81">
        <v>2</v>
      </c>
      <c r="N63" s="82"/>
    </row>
    <row r="64" spans="1:14" ht="18" x14ac:dyDescent="0.35">
      <c r="A64" s="44" t="s">
        <v>16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1:14" x14ac:dyDescent="0.3">
      <c r="A65" s="25">
        <v>182</v>
      </c>
      <c r="B65" s="34" t="s">
        <v>34</v>
      </c>
      <c r="C65" s="35"/>
      <c r="D65" s="35"/>
      <c r="E65" s="35"/>
      <c r="F65" s="36"/>
      <c r="G65" s="25">
        <v>300</v>
      </c>
      <c r="H65" s="16">
        <v>11.14</v>
      </c>
      <c r="I65" s="16">
        <v>10.7</v>
      </c>
      <c r="J65" s="16">
        <v>55.57</v>
      </c>
      <c r="K65" s="37">
        <f t="shared" ref="K65:K67" si="12">SUM(J65*4)+(I65*9)+(H65*4)</f>
        <v>363.14</v>
      </c>
      <c r="L65" s="38"/>
      <c r="M65" s="37"/>
      <c r="N65" s="38"/>
    </row>
    <row r="66" spans="1:14" x14ac:dyDescent="0.3">
      <c r="A66" s="25">
        <v>342</v>
      </c>
      <c r="B66" s="34" t="s">
        <v>30</v>
      </c>
      <c r="C66" s="35"/>
      <c r="D66" s="35"/>
      <c r="E66" s="35"/>
      <c r="F66" s="36"/>
      <c r="G66" s="25">
        <v>200</v>
      </c>
      <c r="H66" s="25">
        <v>0.16</v>
      </c>
      <c r="I66" s="25">
        <v>0.16</v>
      </c>
      <c r="J66" s="25">
        <v>27.88</v>
      </c>
      <c r="K66" s="37">
        <f t="shared" si="12"/>
        <v>113.6</v>
      </c>
      <c r="L66" s="38"/>
      <c r="M66" s="37"/>
      <c r="N66" s="38"/>
    </row>
    <row r="67" spans="1:14" x14ac:dyDescent="0.3">
      <c r="A67" s="25"/>
      <c r="B67" s="34" t="s">
        <v>10</v>
      </c>
      <c r="C67" s="35"/>
      <c r="D67" s="35"/>
      <c r="E67" s="35"/>
      <c r="F67" s="36"/>
      <c r="G67" s="25">
        <v>50</v>
      </c>
      <c r="H67" s="25">
        <v>3.95</v>
      </c>
      <c r="I67" s="25">
        <v>0.5</v>
      </c>
      <c r="J67" s="25">
        <v>24.15</v>
      </c>
      <c r="K67" s="53">
        <f t="shared" si="12"/>
        <v>116.89999999999999</v>
      </c>
      <c r="L67" s="54"/>
      <c r="M67" s="37"/>
      <c r="N67" s="38"/>
    </row>
    <row r="68" spans="1:14" x14ac:dyDescent="0.3">
      <c r="A68" s="25">
        <v>14</v>
      </c>
      <c r="B68" s="34" t="s">
        <v>54</v>
      </c>
      <c r="C68" s="35"/>
      <c r="D68" s="35"/>
      <c r="E68" s="35"/>
      <c r="F68" s="36"/>
      <c r="G68" s="25">
        <v>10</v>
      </c>
      <c r="H68" s="25">
        <v>0.08</v>
      </c>
      <c r="I68" s="25">
        <v>8.25</v>
      </c>
      <c r="J68" s="25">
        <v>0.13</v>
      </c>
      <c r="K68" s="53">
        <f t="shared" ref="K68" si="13">SUM(J68*4)+(I68*9)+(H68*4)</f>
        <v>75.089999999999989</v>
      </c>
      <c r="L68" s="54"/>
      <c r="M68" s="37"/>
      <c r="N68" s="38"/>
    </row>
    <row r="69" spans="1:14" x14ac:dyDescent="0.3">
      <c r="A69" s="25"/>
      <c r="B69" s="34"/>
      <c r="C69" s="35"/>
      <c r="D69" s="35"/>
      <c r="E69" s="35"/>
      <c r="F69" s="36"/>
      <c r="G69" s="25"/>
      <c r="H69" s="25"/>
      <c r="I69" s="25"/>
      <c r="J69" s="25"/>
      <c r="K69" s="37"/>
      <c r="L69" s="38"/>
      <c r="M69" s="34"/>
      <c r="N69" s="36"/>
    </row>
    <row r="70" spans="1:14" x14ac:dyDescent="0.3">
      <c r="A70" s="25"/>
      <c r="B70" s="34"/>
      <c r="C70" s="35"/>
      <c r="D70" s="35"/>
      <c r="E70" s="35"/>
      <c r="F70" s="36"/>
      <c r="G70" s="25"/>
      <c r="H70" s="25"/>
      <c r="I70" s="25"/>
      <c r="J70" s="25"/>
      <c r="K70" s="53"/>
      <c r="L70" s="54"/>
      <c r="M70" s="34"/>
      <c r="N70" s="36"/>
    </row>
    <row r="71" spans="1:14" x14ac:dyDescent="0.3">
      <c r="A71" s="20"/>
      <c r="B71" s="34"/>
      <c r="C71" s="35"/>
      <c r="D71" s="35"/>
      <c r="E71" s="35"/>
      <c r="F71" s="36"/>
      <c r="G71" s="20"/>
      <c r="H71" s="20"/>
      <c r="I71" s="20"/>
      <c r="J71" s="20"/>
      <c r="K71" s="37"/>
      <c r="L71" s="38"/>
      <c r="M71" s="34"/>
      <c r="N71" s="36"/>
    </row>
    <row r="72" spans="1:14" x14ac:dyDescent="0.3">
      <c r="A72" s="4"/>
      <c r="B72" s="34"/>
      <c r="C72" s="35"/>
      <c r="D72" s="35"/>
      <c r="E72" s="35"/>
      <c r="F72" s="36"/>
      <c r="G72" s="4"/>
      <c r="H72" s="1"/>
      <c r="I72" s="1"/>
      <c r="J72" s="1"/>
      <c r="K72" s="40"/>
      <c r="L72" s="41"/>
      <c r="M72" s="34"/>
      <c r="N72" s="36"/>
    </row>
    <row r="73" spans="1:14" x14ac:dyDescent="0.3">
      <c r="A73" s="25"/>
      <c r="B73" s="34" t="s">
        <v>31</v>
      </c>
      <c r="C73" s="35"/>
      <c r="D73" s="35"/>
      <c r="E73" s="35"/>
      <c r="F73" s="36"/>
      <c r="G73" s="25"/>
      <c r="H73" s="25"/>
      <c r="I73" s="25"/>
      <c r="J73" s="25"/>
      <c r="K73" s="37"/>
      <c r="L73" s="38"/>
      <c r="M73" s="37">
        <v>70</v>
      </c>
      <c r="N73" s="38"/>
    </row>
    <row r="74" spans="1:14" x14ac:dyDescent="0.3">
      <c r="A74" s="4"/>
      <c r="B74" s="50" t="s">
        <v>13</v>
      </c>
      <c r="C74" s="51"/>
      <c r="D74" s="51"/>
      <c r="E74" s="51"/>
      <c r="F74" s="52"/>
      <c r="G74" s="3">
        <f>SUM(G65:G73)</f>
        <v>560</v>
      </c>
      <c r="H74" s="3">
        <f>SUM(H65:H73)</f>
        <v>15.33</v>
      </c>
      <c r="I74" s="3">
        <f>SUM(I65:I73)</f>
        <v>19.61</v>
      </c>
      <c r="J74" s="3">
        <f>SUM(J65:J73)</f>
        <v>107.72999999999999</v>
      </c>
      <c r="K74" s="47">
        <f>SUM(K65:K73)</f>
        <v>668.73</v>
      </c>
      <c r="L74" s="48"/>
      <c r="M74" s="47">
        <v>70</v>
      </c>
      <c r="N74" s="48"/>
    </row>
    <row r="75" spans="1:14" x14ac:dyDescent="0.3">
      <c r="A75" s="25"/>
      <c r="B75" s="34"/>
      <c r="C75" s="35"/>
      <c r="D75" s="35"/>
      <c r="E75" s="35"/>
      <c r="F75" s="36"/>
      <c r="G75" s="25"/>
      <c r="H75" s="25"/>
      <c r="I75" s="25"/>
      <c r="J75" s="25"/>
      <c r="K75" s="37"/>
      <c r="L75" s="38"/>
      <c r="M75" s="34"/>
      <c r="N75" s="36"/>
    </row>
    <row r="76" spans="1:14" ht="18" x14ac:dyDescent="0.35">
      <c r="A76" s="44" t="s">
        <v>17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6"/>
    </row>
    <row r="77" spans="1:14" x14ac:dyDescent="0.3">
      <c r="A77" s="25">
        <v>182</v>
      </c>
      <c r="B77" s="34" t="s">
        <v>36</v>
      </c>
      <c r="C77" s="35"/>
      <c r="D77" s="35"/>
      <c r="E77" s="35"/>
      <c r="F77" s="36"/>
      <c r="G77" s="25">
        <v>250</v>
      </c>
      <c r="H77" s="25">
        <v>6.46</v>
      </c>
      <c r="I77" s="25">
        <v>7.77</v>
      </c>
      <c r="J77" s="25">
        <v>40.020000000000003</v>
      </c>
      <c r="K77" s="37">
        <f t="shared" ref="K77" si="14">SUM(J77*4)+(I77*9)+(H77*4)</f>
        <v>255.85</v>
      </c>
      <c r="L77" s="38"/>
      <c r="M77" s="34"/>
      <c r="N77" s="36"/>
    </row>
    <row r="78" spans="1:14" x14ac:dyDescent="0.3">
      <c r="A78" s="25">
        <v>219</v>
      </c>
      <c r="B78" s="34" t="s">
        <v>52</v>
      </c>
      <c r="C78" s="35"/>
      <c r="D78" s="35"/>
      <c r="E78" s="35"/>
      <c r="F78" s="36"/>
      <c r="G78" s="25">
        <v>60</v>
      </c>
      <c r="H78" s="16">
        <v>10.02</v>
      </c>
      <c r="I78" s="16">
        <v>9.82</v>
      </c>
      <c r="J78" s="16">
        <v>10.98</v>
      </c>
      <c r="K78" s="53">
        <f t="shared" ref="K78:K79" si="15">SUM(J78*4)+(I78*9)+(H78*4)</f>
        <v>172.38</v>
      </c>
      <c r="L78" s="54"/>
      <c r="M78" s="34"/>
      <c r="N78" s="36"/>
    </row>
    <row r="79" spans="1:14" x14ac:dyDescent="0.3">
      <c r="A79" s="25">
        <v>376</v>
      </c>
      <c r="B79" s="34" t="s">
        <v>29</v>
      </c>
      <c r="C79" s="35"/>
      <c r="D79" s="35"/>
      <c r="E79" s="35"/>
      <c r="F79" s="36"/>
      <c r="G79" s="25">
        <v>200</v>
      </c>
      <c r="H79" s="25">
        <v>7.0000000000000007E-2</v>
      </c>
      <c r="I79" s="25">
        <v>0.02</v>
      </c>
      <c r="J79" s="25">
        <v>15.2</v>
      </c>
      <c r="K79" s="37">
        <f t="shared" si="15"/>
        <v>61.26</v>
      </c>
      <c r="L79" s="38"/>
      <c r="M79" s="34"/>
      <c r="N79" s="36"/>
    </row>
    <row r="80" spans="1:14" x14ac:dyDescent="0.3">
      <c r="A80" s="25"/>
      <c r="B80" s="34" t="s">
        <v>10</v>
      </c>
      <c r="C80" s="35"/>
      <c r="D80" s="35"/>
      <c r="E80" s="35"/>
      <c r="F80" s="36"/>
      <c r="G80" s="25">
        <v>40</v>
      </c>
      <c r="H80" s="25">
        <v>3.16</v>
      </c>
      <c r="I80" s="25">
        <v>0.4</v>
      </c>
      <c r="J80" s="25">
        <v>19.32</v>
      </c>
      <c r="K80" s="53">
        <f t="shared" ref="K80" si="16">SUM(J80*4)+(I80*9)+(H80*4)</f>
        <v>93.52</v>
      </c>
      <c r="L80" s="54"/>
      <c r="M80" s="34"/>
      <c r="N80" s="36"/>
    </row>
    <row r="81" spans="1:14" x14ac:dyDescent="0.3">
      <c r="A81" s="4"/>
      <c r="B81" s="34"/>
      <c r="C81" s="35"/>
      <c r="D81" s="35"/>
      <c r="E81" s="35"/>
      <c r="F81" s="36"/>
      <c r="G81" s="25"/>
      <c r="H81" s="25"/>
      <c r="I81" s="25"/>
      <c r="J81" s="25"/>
      <c r="K81" s="53"/>
      <c r="L81" s="54"/>
      <c r="M81" s="34"/>
      <c r="N81" s="36"/>
    </row>
    <row r="82" spans="1:14" x14ac:dyDescent="0.3">
      <c r="A82" s="4"/>
      <c r="B82" s="34"/>
      <c r="C82" s="35"/>
      <c r="D82" s="35"/>
      <c r="E82" s="35"/>
      <c r="F82" s="36"/>
      <c r="G82" s="12"/>
      <c r="H82" s="12"/>
      <c r="I82" s="12"/>
      <c r="J82" s="12"/>
      <c r="K82" s="37"/>
      <c r="L82" s="38"/>
      <c r="M82" s="34"/>
      <c r="N82" s="36"/>
    </row>
    <row r="83" spans="1:14" x14ac:dyDescent="0.3">
      <c r="A83" s="18"/>
      <c r="B83" s="34"/>
      <c r="C83" s="35"/>
      <c r="D83" s="35"/>
      <c r="E83" s="35"/>
      <c r="F83" s="36"/>
      <c r="G83" s="18"/>
      <c r="H83" s="8"/>
      <c r="I83" s="8"/>
      <c r="J83" s="8"/>
      <c r="K83" s="37"/>
      <c r="L83" s="38"/>
      <c r="M83" s="37"/>
      <c r="N83" s="38"/>
    </row>
    <row r="84" spans="1:14" x14ac:dyDescent="0.3">
      <c r="A84" s="25"/>
      <c r="B84" s="34" t="s">
        <v>31</v>
      </c>
      <c r="C84" s="35"/>
      <c r="D84" s="35"/>
      <c r="E84" s="35"/>
      <c r="F84" s="36"/>
      <c r="G84" s="25"/>
      <c r="H84" s="25"/>
      <c r="I84" s="25"/>
      <c r="J84" s="25"/>
      <c r="K84" s="37"/>
      <c r="L84" s="38"/>
      <c r="M84" s="37">
        <v>70</v>
      </c>
      <c r="N84" s="38"/>
    </row>
    <row r="85" spans="1:14" x14ac:dyDescent="0.3">
      <c r="A85" s="4"/>
      <c r="B85" s="50" t="s">
        <v>13</v>
      </c>
      <c r="C85" s="51"/>
      <c r="D85" s="51"/>
      <c r="E85" s="51"/>
      <c r="F85" s="52"/>
      <c r="G85" s="3">
        <f>SUM(G77:G84)</f>
        <v>550</v>
      </c>
      <c r="H85" s="3">
        <f>SUM(H77:H84)</f>
        <v>19.71</v>
      </c>
      <c r="I85" s="3">
        <f>SUM(I77:I84)</f>
        <v>18.009999999999998</v>
      </c>
      <c r="J85" s="3">
        <f>SUM(J77:J84)</f>
        <v>85.52000000000001</v>
      </c>
      <c r="K85" s="47">
        <f>SUM(K77:K84)</f>
        <v>583.01</v>
      </c>
      <c r="L85" s="48"/>
      <c r="M85" s="47">
        <v>70</v>
      </c>
      <c r="N85" s="48"/>
    </row>
    <row r="86" spans="1:14" x14ac:dyDescent="0.3">
      <c r="A86" s="25"/>
      <c r="B86" s="34"/>
      <c r="C86" s="35"/>
      <c r="D86" s="35"/>
      <c r="E86" s="35"/>
      <c r="F86" s="36"/>
      <c r="G86" s="25"/>
      <c r="H86" s="25"/>
      <c r="I86" s="25"/>
      <c r="J86" s="25"/>
      <c r="K86" s="37"/>
      <c r="L86" s="38"/>
      <c r="M86" s="34"/>
      <c r="N86" s="36"/>
    </row>
    <row r="87" spans="1:14" x14ac:dyDescent="0.3">
      <c r="A87" s="25"/>
      <c r="B87" s="34"/>
      <c r="C87" s="35"/>
      <c r="D87" s="35"/>
      <c r="E87" s="35"/>
      <c r="F87" s="36"/>
      <c r="G87" s="25"/>
      <c r="H87" s="25"/>
      <c r="I87" s="25"/>
      <c r="J87" s="25"/>
      <c r="K87" s="53"/>
      <c r="L87" s="54"/>
      <c r="M87" s="34"/>
      <c r="N87" s="36"/>
    </row>
    <row r="88" spans="1:14" ht="18" x14ac:dyDescent="0.35">
      <c r="A88" s="44" t="s">
        <v>18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6"/>
    </row>
    <row r="89" spans="1:14" x14ac:dyDescent="0.3">
      <c r="A89" s="25">
        <v>302</v>
      </c>
      <c r="B89" s="34" t="s">
        <v>38</v>
      </c>
      <c r="C89" s="35"/>
      <c r="D89" s="35"/>
      <c r="E89" s="35"/>
      <c r="F89" s="36"/>
      <c r="G89" s="25">
        <v>200</v>
      </c>
      <c r="H89" s="25">
        <v>11.44</v>
      </c>
      <c r="I89" s="25">
        <v>10.53</v>
      </c>
      <c r="J89" s="25">
        <v>51.52</v>
      </c>
      <c r="K89" s="37">
        <f t="shared" ref="K89:K90" si="17">SUM(J89*4)+(I89*9)+(H89*4)</f>
        <v>346.61</v>
      </c>
      <c r="L89" s="38"/>
      <c r="M89" s="34"/>
      <c r="N89" s="36"/>
    </row>
    <row r="90" spans="1:14" x14ac:dyDescent="0.3">
      <c r="A90" s="25">
        <v>376</v>
      </c>
      <c r="B90" s="34" t="s">
        <v>29</v>
      </c>
      <c r="C90" s="35"/>
      <c r="D90" s="35"/>
      <c r="E90" s="35"/>
      <c r="F90" s="36"/>
      <c r="G90" s="25">
        <v>200</v>
      </c>
      <c r="H90" s="25">
        <v>7.0000000000000007E-2</v>
      </c>
      <c r="I90" s="25">
        <v>0.02</v>
      </c>
      <c r="J90" s="25">
        <v>15.2</v>
      </c>
      <c r="K90" s="37">
        <f t="shared" si="17"/>
        <v>61.26</v>
      </c>
      <c r="L90" s="38"/>
      <c r="M90" s="34"/>
      <c r="N90" s="36"/>
    </row>
    <row r="91" spans="1:14" x14ac:dyDescent="0.3">
      <c r="A91" s="25">
        <v>62</v>
      </c>
      <c r="B91" s="34" t="s">
        <v>45</v>
      </c>
      <c r="C91" s="35"/>
      <c r="D91" s="35"/>
      <c r="E91" s="35"/>
      <c r="F91" s="36"/>
      <c r="G91" s="25">
        <v>100</v>
      </c>
      <c r="H91" s="25">
        <v>1.23</v>
      </c>
      <c r="I91" s="25">
        <v>5.09</v>
      </c>
      <c r="J91" s="25">
        <v>11.47</v>
      </c>
      <c r="K91" s="53">
        <f t="shared" ref="K91:K92" si="18">SUM(J91*4)+(I91*9)+(H91*4)</f>
        <v>96.61</v>
      </c>
      <c r="L91" s="54"/>
      <c r="M91" s="34"/>
      <c r="N91" s="36"/>
    </row>
    <row r="92" spans="1:14" x14ac:dyDescent="0.3">
      <c r="A92" s="25">
        <v>15</v>
      </c>
      <c r="B92" s="34" t="s">
        <v>53</v>
      </c>
      <c r="C92" s="35"/>
      <c r="D92" s="35"/>
      <c r="E92" s="35"/>
      <c r="F92" s="36"/>
      <c r="G92" s="25">
        <v>10</v>
      </c>
      <c r="H92" s="16">
        <v>2.68</v>
      </c>
      <c r="I92" s="16">
        <v>2.95</v>
      </c>
      <c r="J92" s="16">
        <v>0</v>
      </c>
      <c r="K92" s="37">
        <f t="shared" si="18"/>
        <v>37.270000000000003</v>
      </c>
      <c r="L92" s="38"/>
      <c r="M92" s="34"/>
      <c r="N92" s="36"/>
    </row>
    <row r="93" spans="1:14" x14ac:dyDescent="0.3">
      <c r="A93" s="25"/>
      <c r="B93" s="34" t="s">
        <v>10</v>
      </c>
      <c r="C93" s="35"/>
      <c r="D93" s="35"/>
      <c r="E93" s="35"/>
      <c r="F93" s="36"/>
      <c r="G93" s="25">
        <v>50</v>
      </c>
      <c r="H93" s="25">
        <v>3.95</v>
      </c>
      <c r="I93" s="25">
        <v>0.5</v>
      </c>
      <c r="J93" s="25">
        <v>24.15</v>
      </c>
      <c r="K93" s="53">
        <f t="shared" ref="K93" si="19">SUM(J93*4)+(I93*9)+(H93*4)</f>
        <v>116.89999999999999</v>
      </c>
      <c r="L93" s="54"/>
      <c r="M93" s="34"/>
      <c r="N93" s="36"/>
    </row>
    <row r="94" spans="1:14" x14ac:dyDescent="0.3">
      <c r="A94" s="25"/>
      <c r="B94" s="34"/>
      <c r="C94" s="35"/>
      <c r="D94" s="35"/>
      <c r="E94" s="35"/>
      <c r="F94" s="36"/>
      <c r="G94" s="25"/>
      <c r="H94" s="16"/>
      <c r="I94" s="16"/>
      <c r="J94" s="16"/>
      <c r="K94" s="37"/>
      <c r="L94" s="38"/>
      <c r="M94" s="34"/>
      <c r="N94" s="36"/>
    </row>
    <row r="95" spans="1:14" x14ac:dyDescent="0.3">
      <c r="A95" s="15"/>
      <c r="B95" s="34"/>
      <c r="C95" s="35"/>
      <c r="D95" s="35"/>
      <c r="E95" s="35"/>
      <c r="F95" s="36"/>
      <c r="G95" s="15"/>
      <c r="H95" s="8"/>
      <c r="I95" s="8"/>
      <c r="J95" s="8"/>
      <c r="K95" s="37"/>
      <c r="L95" s="38"/>
      <c r="M95" s="34">
        <v>3</v>
      </c>
      <c r="N95" s="36"/>
    </row>
    <row r="96" spans="1:14" x14ac:dyDescent="0.3">
      <c r="A96" s="25"/>
      <c r="B96" s="34" t="s">
        <v>31</v>
      </c>
      <c r="C96" s="35"/>
      <c r="D96" s="35"/>
      <c r="E96" s="35"/>
      <c r="F96" s="36"/>
      <c r="G96" s="25"/>
      <c r="H96" s="25"/>
      <c r="I96" s="25"/>
      <c r="J96" s="25"/>
      <c r="K96" s="37"/>
      <c r="L96" s="38"/>
      <c r="M96" s="37">
        <v>70</v>
      </c>
      <c r="N96" s="38"/>
    </row>
    <row r="97" spans="1:14" x14ac:dyDescent="0.3">
      <c r="A97" s="4"/>
      <c r="B97" s="50" t="s">
        <v>13</v>
      </c>
      <c r="C97" s="51"/>
      <c r="D97" s="51"/>
      <c r="E97" s="51"/>
      <c r="F97" s="52"/>
      <c r="G97" s="3">
        <f>SUM(G89:G96)</f>
        <v>560</v>
      </c>
      <c r="H97" s="3">
        <f>SUM(H89:H96)</f>
        <v>19.37</v>
      </c>
      <c r="I97" s="3">
        <f>SUM(I89:I96)</f>
        <v>19.09</v>
      </c>
      <c r="J97" s="3">
        <f>SUM(J89:J96)</f>
        <v>102.34</v>
      </c>
      <c r="K97" s="47">
        <f>SUM(K89:K96)</f>
        <v>658.65</v>
      </c>
      <c r="L97" s="48"/>
      <c r="M97" s="47">
        <v>70</v>
      </c>
      <c r="N97" s="48"/>
    </row>
    <row r="98" spans="1:14" x14ac:dyDescent="0.3">
      <c r="A98" s="25"/>
      <c r="B98" s="34"/>
      <c r="C98" s="35"/>
      <c r="D98" s="35"/>
      <c r="E98" s="35"/>
      <c r="F98" s="36"/>
      <c r="G98" s="25"/>
      <c r="H98" s="16"/>
      <c r="I98" s="16"/>
      <c r="J98" s="16"/>
      <c r="K98" s="37"/>
      <c r="L98" s="38"/>
      <c r="M98" s="40"/>
      <c r="N98" s="41"/>
    </row>
    <row r="99" spans="1:14" x14ac:dyDescent="0.3">
      <c r="A99" s="25"/>
      <c r="B99" s="34"/>
      <c r="C99" s="35"/>
      <c r="D99" s="35"/>
      <c r="E99" s="35"/>
      <c r="F99" s="36"/>
      <c r="G99" s="25"/>
      <c r="H99" s="25"/>
      <c r="I99" s="25"/>
      <c r="J99" s="25"/>
      <c r="K99" s="37"/>
      <c r="L99" s="38"/>
      <c r="M99" s="40"/>
      <c r="N99" s="41"/>
    </row>
    <row r="100" spans="1:14" ht="18" x14ac:dyDescent="0.35">
      <c r="A100" s="44" t="s">
        <v>19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6"/>
    </row>
    <row r="101" spans="1:14" x14ac:dyDescent="0.3">
      <c r="A101" s="25">
        <v>204</v>
      </c>
      <c r="B101" s="34" t="s">
        <v>32</v>
      </c>
      <c r="C101" s="35"/>
      <c r="D101" s="35"/>
      <c r="E101" s="35"/>
      <c r="F101" s="36"/>
      <c r="G101" s="25">
        <v>200</v>
      </c>
      <c r="H101" s="16">
        <v>10.01</v>
      </c>
      <c r="I101" s="16">
        <v>9.57</v>
      </c>
      <c r="J101" s="16">
        <v>40.590000000000003</v>
      </c>
      <c r="K101" s="37">
        <f t="shared" ref="K101" si="20">SUM(J101*4)+(I101*9)+(H101*4)</f>
        <v>288.53000000000003</v>
      </c>
      <c r="L101" s="38"/>
      <c r="M101" s="37"/>
      <c r="N101" s="38"/>
    </row>
    <row r="102" spans="1:14" x14ac:dyDescent="0.3">
      <c r="A102" s="25">
        <v>45</v>
      </c>
      <c r="B102" s="34" t="s">
        <v>35</v>
      </c>
      <c r="C102" s="35"/>
      <c r="D102" s="35"/>
      <c r="E102" s="35"/>
      <c r="F102" s="36"/>
      <c r="G102" s="25">
        <v>100</v>
      </c>
      <c r="H102" s="25">
        <v>1.4</v>
      </c>
      <c r="I102" s="25">
        <v>5.0599999999999996</v>
      </c>
      <c r="J102" s="25">
        <v>9.01</v>
      </c>
      <c r="K102" s="37">
        <f t="shared" ref="K102:K104" si="21">SUM(J102*4)+(I102*9)+(H102*4)</f>
        <v>87.179999999999993</v>
      </c>
      <c r="L102" s="38"/>
      <c r="M102" s="37"/>
      <c r="N102" s="38"/>
    </row>
    <row r="103" spans="1:14" x14ac:dyDescent="0.3">
      <c r="A103" s="25">
        <v>382</v>
      </c>
      <c r="B103" s="34" t="s">
        <v>48</v>
      </c>
      <c r="C103" s="35"/>
      <c r="D103" s="35"/>
      <c r="E103" s="35"/>
      <c r="F103" s="36"/>
      <c r="G103" s="25">
        <v>200</v>
      </c>
      <c r="H103" s="25">
        <v>4.08</v>
      </c>
      <c r="I103" s="25">
        <v>3.54</v>
      </c>
      <c r="J103" s="25">
        <v>17.579999999999998</v>
      </c>
      <c r="K103" s="37">
        <f t="shared" si="21"/>
        <v>118.5</v>
      </c>
      <c r="L103" s="38"/>
      <c r="M103" s="37"/>
      <c r="N103" s="38"/>
    </row>
    <row r="104" spans="1:14" x14ac:dyDescent="0.3">
      <c r="A104" s="25"/>
      <c r="B104" s="34" t="s">
        <v>10</v>
      </c>
      <c r="C104" s="35"/>
      <c r="D104" s="35"/>
      <c r="E104" s="35"/>
      <c r="F104" s="36"/>
      <c r="G104" s="25">
        <v>50</v>
      </c>
      <c r="H104" s="25">
        <v>3.95</v>
      </c>
      <c r="I104" s="25">
        <v>0.5</v>
      </c>
      <c r="J104" s="25">
        <v>24.15</v>
      </c>
      <c r="K104" s="53">
        <f t="shared" si="21"/>
        <v>116.89999999999999</v>
      </c>
      <c r="L104" s="54"/>
      <c r="M104" s="37"/>
      <c r="N104" s="38"/>
    </row>
    <row r="105" spans="1:14" x14ac:dyDescent="0.3">
      <c r="A105" s="4"/>
      <c r="B105" s="34"/>
      <c r="C105" s="35"/>
      <c r="D105" s="35"/>
      <c r="E105" s="35"/>
      <c r="F105" s="36"/>
      <c r="G105" s="4"/>
      <c r="H105" s="4"/>
      <c r="I105" s="4"/>
      <c r="J105" s="4"/>
      <c r="K105" s="53"/>
      <c r="L105" s="54"/>
      <c r="M105" s="37"/>
      <c r="N105" s="38"/>
    </row>
    <row r="106" spans="1:14" x14ac:dyDescent="0.3">
      <c r="A106" s="15"/>
      <c r="B106" s="34"/>
      <c r="C106" s="35"/>
      <c r="D106" s="35"/>
      <c r="E106" s="35"/>
      <c r="F106" s="36"/>
      <c r="G106" s="15"/>
      <c r="H106" s="16"/>
      <c r="I106" s="16"/>
      <c r="J106" s="16"/>
      <c r="K106" s="37"/>
      <c r="L106" s="38"/>
      <c r="M106" s="37"/>
      <c r="N106" s="38"/>
    </row>
    <row r="107" spans="1:14" x14ac:dyDescent="0.3">
      <c r="A107" s="14" t="s">
        <v>7</v>
      </c>
      <c r="B107" s="34"/>
      <c r="C107" s="35"/>
      <c r="D107" s="35"/>
      <c r="E107" s="35"/>
      <c r="F107" s="36"/>
      <c r="G107" s="13"/>
      <c r="H107" s="13"/>
      <c r="I107" s="13"/>
      <c r="J107" s="13"/>
      <c r="K107" s="37"/>
      <c r="L107" s="38"/>
      <c r="M107" s="37"/>
      <c r="N107" s="38"/>
    </row>
    <row r="108" spans="1:14" x14ac:dyDescent="0.3">
      <c r="A108" s="4"/>
      <c r="B108" s="34" t="s">
        <v>31</v>
      </c>
      <c r="C108" s="35"/>
      <c r="D108" s="35"/>
      <c r="E108" s="35"/>
      <c r="F108" s="36"/>
      <c r="G108" s="19"/>
      <c r="H108" s="19"/>
      <c r="I108" s="19"/>
      <c r="J108" s="19"/>
      <c r="K108" s="37"/>
      <c r="L108" s="38"/>
      <c r="M108" s="37">
        <v>70</v>
      </c>
      <c r="N108" s="38"/>
    </row>
    <row r="109" spans="1:14" x14ac:dyDescent="0.3">
      <c r="A109" s="4"/>
      <c r="B109" s="50" t="s">
        <v>13</v>
      </c>
      <c r="C109" s="51"/>
      <c r="D109" s="51"/>
      <c r="E109" s="51"/>
      <c r="F109" s="52"/>
      <c r="G109" s="3">
        <f>SUM(G101:G108)</f>
        <v>550</v>
      </c>
      <c r="H109" s="3">
        <f>SUM(H101:H108)</f>
        <v>19.440000000000001</v>
      </c>
      <c r="I109" s="3">
        <f>SUM(I101:I108)</f>
        <v>18.669999999999998</v>
      </c>
      <c r="J109" s="3">
        <f>SUM(J101:J108)</f>
        <v>91.330000000000013</v>
      </c>
      <c r="K109" s="47">
        <f>SUM(K101:K108)</f>
        <v>611.11</v>
      </c>
      <c r="L109" s="48"/>
      <c r="M109" s="47">
        <v>70</v>
      </c>
      <c r="N109" s="48"/>
    </row>
    <row r="110" spans="1:14" x14ac:dyDescent="0.3">
      <c r="A110" s="21"/>
      <c r="B110" s="34"/>
      <c r="C110" s="35"/>
      <c r="D110" s="35"/>
      <c r="E110" s="35"/>
      <c r="F110" s="36"/>
      <c r="G110" s="21"/>
      <c r="H110" s="16"/>
      <c r="I110" s="16"/>
      <c r="J110" s="16"/>
      <c r="K110" s="53"/>
      <c r="L110" s="54"/>
      <c r="M110" s="40"/>
      <c r="N110" s="41"/>
    </row>
    <row r="111" spans="1:14" ht="18" x14ac:dyDescent="0.35">
      <c r="A111" s="44" t="s">
        <v>20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6"/>
    </row>
    <row r="112" spans="1:14" x14ac:dyDescent="0.3">
      <c r="A112" s="25">
        <v>182</v>
      </c>
      <c r="B112" s="34" t="s">
        <v>34</v>
      </c>
      <c r="C112" s="35"/>
      <c r="D112" s="35"/>
      <c r="E112" s="35"/>
      <c r="F112" s="36"/>
      <c r="G112" s="25">
        <v>300</v>
      </c>
      <c r="H112" s="16">
        <v>11.14</v>
      </c>
      <c r="I112" s="16">
        <v>10.7</v>
      </c>
      <c r="J112" s="16">
        <v>55.57</v>
      </c>
      <c r="K112" s="37">
        <f t="shared" ref="K112" si="22">SUM(J112*4)+(I112*9)+(H112*4)</f>
        <v>363.14</v>
      </c>
      <c r="L112" s="38"/>
      <c r="M112" s="40"/>
      <c r="N112" s="41"/>
    </row>
    <row r="113" spans="1:14" x14ac:dyDescent="0.3">
      <c r="A113" s="25">
        <v>376</v>
      </c>
      <c r="B113" s="34" t="s">
        <v>29</v>
      </c>
      <c r="C113" s="35"/>
      <c r="D113" s="35"/>
      <c r="E113" s="35"/>
      <c r="F113" s="36"/>
      <c r="G113" s="25">
        <v>200</v>
      </c>
      <c r="H113" s="25">
        <v>7.0000000000000007E-2</v>
      </c>
      <c r="I113" s="25">
        <v>0.02</v>
      </c>
      <c r="J113" s="25">
        <v>15.2</v>
      </c>
      <c r="K113" s="37">
        <f t="shared" ref="K113:K116" si="23">SUM(J113*4)+(I113*9)+(H113*4)</f>
        <v>61.26</v>
      </c>
      <c r="L113" s="38"/>
      <c r="M113" s="40"/>
      <c r="N113" s="41"/>
    </row>
    <row r="114" spans="1:14" x14ac:dyDescent="0.3">
      <c r="A114" s="25"/>
      <c r="B114" s="34" t="s">
        <v>10</v>
      </c>
      <c r="C114" s="35"/>
      <c r="D114" s="35"/>
      <c r="E114" s="35"/>
      <c r="F114" s="36"/>
      <c r="G114" s="25">
        <v>50</v>
      </c>
      <c r="H114" s="25">
        <v>3.95</v>
      </c>
      <c r="I114" s="25">
        <v>0.5</v>
      </c>
      <c r="J114" s="25">
        <v>24.15</v>
      </c>
      <c r="K114" s="53">
        <f t="shared" si="23"/>
        <v>116.89999999999999</v>
      </c>
      <c r="L114" s="54"/>
      <c r="M114" s="40"/>
      <c r="N114" s="41"/>
    </row>
    <row r="115" spans="1:14" x14ac:dyDescent="0.3">
      <c r="A115" s="25">
        <v>14</v>
      </c>
      <c r="B115" s="34" t="s">
        <v>54</v>
      </c>
      <c r="C115" s="35"/>
      <c r="D115" s="35"/>
      <c r="E115" s="35"/>
      <c r="F115" s="36"/>
      <c r="G115" s="25">
        <v>10</v>
      </c>
      <c r="H115" s="25">
        <v>0.08</v>
      </c>
      <c r="I115" s="25">
        <v>8.25</v>
      </c>
      <c r="J115" s="25">
        <v>0.13</v>
      </c>
      <c r="K115" s="53">
        <f t="shared" si="23"/>
        <v>75.089999999999989</v>
      </c>
      <c r="L115" s="54"/>
      <c r="M115" s="40"/>
      <c r="N115" s="41"/>
    </row>
    <row r="116" spans="1:14" x14ac:dyDescent="0.3">
      <c r="A116" s="25">
        <v>15</v>
      </c>
      <c r="B116" s="34" t="s">
        <v>53</v>
      </c>
      <c r="C116" s="35"/>
      <c r="D116" s="35"/>
      <c r="E116" s="35"/>
      <c r="F116" s="36"/>
      <c r="G116" s="25">
        <v>10</v>
      </c>
      <c r="H116" s="16">
        <v>2.68</v>
      </c>
      <c r="I116" s="16">
        <v>2.95</v>
      </c>
      <c r="J116" s="16">
        <v>0</v>
      </c>
      <c r="K116" s="37">
        <f t="shared" si="23"/>
        <v>37.270000000000003</v>
      </c>
      <c r="L116" s="38"/>
      <c r="M116" s="40"/>
      <c r="N116" s="41"/>
    </row>
    <row r="117" spans="1:14" x14ac:dyDescent="0.3">
      <c r="A117" s="4"/>
      <c r="B117" s="34"/>
      <c r="C117" s="35"/>
      <c r="D117" s="35"/>
      <c r="E117" s="35"/>
      <c r="F117" s="36"/>
      <c r="G117" s="12"/>
      <c r="H117" s="12"/>
      <c r="I117" s="12"/>
      <c r="J117" s="12"/>
      <c r="K117" s="37"/>
      <c r="L117" s="38"/>
      <c r="M117" s="37"/>
      <c r="N117" s="38"/>
    </row>
    <row r="118" spans="1:14" x14ac:dyDescent="0.3">
      <c r="A118" s="4"/>
      <c r="B118" s="34"/>
      <c r="C118" s="35"/>
      <c r="D118" s="35"/>
      <c r="E118" s="35"/>
      <c r="F118" s="36"/>
      <c r="G118" s="13"/>
      <c r="H118" s="4"/>
      <c r="I118" s="4"/>
      <c r="J118" s="4"/>
      <c r="K118" s="37"/>
      <c r="L118" s="38"/>
      <c r="M118" s="37"/>
      <c r="N118" s="38"/>
    </row>
    <row r="119" spans="1:14" x14ac:dyDescent="0.3">
      <c r="A119" s="11"/>
      <c r="B119" s="34"/>
      <c r="C119" s="35"/>
      <c r="D119" s="35"/>
      <c r="E119" s="35"/>
      <c r="F119" s="36"/>
      <c r="G119" s="11"/>
      <c r="H119" s="11"/>
      <c r="I119" s="11"/>
      <c r="J119" s="11"/>
      <c r="K119" s="37"/>
      <c r="L119" s="38"/>
      <c r="M119" s="37"/>
      <c r="N119" s="38"/>
    </row>
    <row r="120" spans="1:14" x14ac:dyDescent="0.3">
      <c r="A120" s="4"/>
      <c r="B120" s="34" t="s">
        <v>31</v>
      </c>
      <c r="C120" s="35"/>
      <c r="D120" s="35"/>
      <c r="E120" s="35"/>
      <c r="F120" s="36"/>
      <c r="G120" s="19"/>
      <c r="H120" s="19"/>
      <c r="I120" s="19"/>
      <c r="J120" s="19"/>
      <c r="K120" s="37"/>
      <c r="L120" s="38"/>
      <c r="M120" s="37">
        <v>70</v>
      </c>
      <c r="N120" s="38"/>
    </row>
    <row r="121" spans="1:14" x14ac:dyDescent="0.3">
      <c r="A121" s="4"/>
      <c r="B121" s="50" t="s">
        <v>13</v>
      </c>
      <c r="C121" s="51"/>
      <c r="D121" s="51"/>
      <c r="E121" s="51"/>
      <c r="F121" s="52"/>
      <c r="G121" s="3">
        <f>SUM(G112:G120)</f>
        <v>570</v>
      </c>
      <c r="H121" s="3">
        <f>SUM(H112:H120)</f>
        <v>17.920000000000002</v>
      </c>
      <c r="I121" s="3">
        <f>SUM(I112:I120)</f>
        <v>22.419999999999998</v>
      </c>
      <c r="J121" s="3">
        <f>SUM(J112:J120)</f>
        <v>95.049999999999983</v>
      </c>
      <c r="K121" s="47">
        <f>SUM(K112:K120)</f>
        <v>653.66</v>
      </c>
      <c r="L121" s="48"/>
      <c r="M121" s="47">
        <v>70</v>
      </c>
      <c r="N121" s="48"/>
    </row>
    <row r="122" spans="1:14" x14ac:dyDescent="0.3">
      <c r="A122" s="25"/>
      <c r="B122" s="34"/>
      <c r="C122" s="35"/>
      <c r="D122" s="35"/>
      <c r="E122" s="35"/>
      <c r="F122" s="36"/>
      <c r="G122" s="25"/>
      <c r="H122" s="25"/>
      <c r="I122" s="25"/>
      <c r="J122" s="25"/>
      <c r="K122" s="53"/>
      <c r="L122" s="54"/>
      <c r="M122" s="40"/>
      <c r="N122" s="41"/>
    </row>
    <row r="123" spans="1:14" x14ac:dyDescent="0.3">
      <c r="A123" s="25"/>
      <c r="B123" s="34"/>
      <c r="C123" s="35"/>
      <c r="D123" s="35"/>
      <c r="E123" s="35"/>
      <c r="F123" s="36"/>
      <c r="G123" s="25"/>
      <c r="H123" s="16"/>
      <c r="I123" s="16"/>
      <c r="J123" s="16"/>
      <c r="K123" s="37"/>
      <c r="L123" s="38"/>
      <c r="M123" s="39"/>
      <c r="N123" s="39"/>
    </row>
    <row r="124" spans="1:14" x14ac:dyDescent="0.3">
      <c r="A124" s="25"/>
      <c r="B124" s="34"/>
      <c r="C124" s="35"/>
      <c r="D124" s="35"/>
      <c r="E124" s="35"/>
      <c r="F124" s="36"/>
      <c r="G124" s="25"/>
      <c r="H124" s="25"/>
      <c r="I124" s="25"/>
      <c r="J124" s="25"/>
      <c r="K124" s="37"/>
      <c r="L124" s="38"/>
      <c r="M124" s="39"/>
      <c r="N124" s="39"/>
    </row>
    <row r="125" spans="1:14" x14ac:dyDescent="0.3">
      <c r="A125" s="25"/>
      <c r="B125" s="34"/>
      <c r="C125" s="35"/>
      <c r="D125" s="35"/>
      <c r="E125" s="35"/>
      <c r="F125" s="36"/>
      <c r="G125" s="25"/>
      <c r="H125" s="25"/>
      <c r="I125" s="25"/>
      <c r="J125" s="25"/>
      <c r="K125" s="37"/>
      <c r="L125" s="38"/>
      <c r="M125" s="39"/>
      <c r="N125" s="39"/>
    </row>
    <row r="126" spans="1:14" x14ac:dyDescent="0.3">
      <c r="A126" s="25"/>
      <c r="B126" s="34"/>
      <c r="C126" s="35"/>
      <c r="D126" s="35"/>
      <c r="E126" s="35"/>
      <c r="F126" s="36"/>
      <c r="G126" s="25"/>
      <c r="H126" s="25"/>
      <c r="I126" s="25"/>
      <c r="J126" s="25"/>
      <c r="K126" s="37"/>
      <c r="L126" s="38"/>
      <c r="M126" s="39"/>
      <c r="N126" s="39"/>
    </row>
    <row r="127" spans="1:14" x14ac:dyDescent="0.3">
      <c r="A127" s="4"/>
      <c r="B127" s="34"/>
      <c r="C127" s="35"/>
      <c r="D127" s="35"/>
      <c r="E127" s="35"/>
      <c r="F127" s="36"/>
      <c r="G127" s="25"/>
      <c r="H127" s="25"/>
      <c r="I127" s="25"/>
      <c r="J127" s="25"/>
      <c r="K127" s="37"/>
      <c r="L127" s="38"/>
      <c r="M127" s="39">
        <v>4</v>
      </c>
      <c r="N127" s="39"/>
    </row>
    <row r="128" spans="1:14" ht="18" x14ac:dyDescent="0.35">
      <c r="A128" s="44" t="s">
        <v>21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6"/>
    </row>
    <row r="129" spans="1:14" x14ac:dyDescent="0.3">
      <c r="A129" s="25">
        <v>234</v>
      </c>
      <c r="B129" s="34" t="s">
        <v>51</v>
      </c>
      <c r="C129" s="35"/>
      <c r="D129" s="35"/>
      <c r="E129" s="35"/>
      <c r="F129" s="36"/>
      <c r="G129" s="25">
        <v>150</v>
      </c>
      <c r="H129" s="16">
        <v>14.4</v>
      </c>
      <c r="I129" s="16">
        <v>10.94</v>
      </c>
      <c r="J129" s="16">
        <v>12.04</v>
      </c>
      <c r="K129" s="37">
        <f t="shared" ref="K129:K130" si="24">SUM(J129*4)+(I129*9)+(H129*4)</f>
        <v>204.22</v>
      </c>
      <c r="L129" s="38"/>
      <c r="M129" s="37"/>
      <c r="N129" s="38"/>
    </row>
    <row r="130" spans="1:14" x14ac:dyDescent="0.3">
      <c r="A130" s="25">
        <v>312</v>
      </c>
      <c r="B130" s="34" t="s">
        <v>47</v>
      </c>
      <c r="C130" s="35"/>
      <c r="D130" s="35"/>
      <c r="E130" s="35"/>
      <c r="F130" s="36"/>
      <c r="G130" s="25">
        <v>180</v>
      </c>
      <c r="H130" s="25">
        <v>3.67</v>
      </c>
      <c r="I130" s="25">
        <v>5.76</v>
      </c>
      <c r="J130" s="25">
        <v>24.52</v>
      </c>
      <c r="K130" s="37">
        <f t="shared" si="24"/>
        <v>164.6</v>
      </c>
      <c r="L130" s="38"/>
      <c r="M130" s="37"/>
      <c r="N130" s="38"/>
    </row>
    <row r="131" spans="1:14" x14ac:dyDescent="0.3">
      <c r="A131" s="25">
        <v>342</v>
      </c>
      <c r="B131" s="34" t="s">
        <v>30</v>
      </c>
      <c r="C131" s="35"/>
      <c r="D131" s="35"/>
      <c r="E131" s="35"/>
      <c r="F131" s="36"/>
      <c r="G131" s="25">
        <v>200</v>
      </c>
      <c r="H131" s="25">
        <v>0.16</v>
      </c>
      <c r="I131" s="25">
        <v>0.16</v>
      </c>
      <c r="J131" s="25">
        <v>27.88</v>
      </c>
      <c r="K131" s="37">
        <f t="shared" ref="K131:K132" si="25">SUM(J131*4)+(I131*9)+(H131*4)</f>
        <v>113.6</v>
      </c>
      <c r="L131" s="38"/>
      <c r="M131" s="37"/>
      <c r="N131" s="38"/>
    </row>
    <row r="132" spans="1:14" x14ac:dyDescent="0.3">
      <c r="A132" s="25"/>
      <c r="B132" s="34" t="s">
        <v>10</v>
      </c>
      <c r="C132" s="35"/>
      <c r="D132" s="35"/>
      <c r="E132" s="35"/>
      <c r="F132" s="36"/>
      <c r="G132" s="25">
        <v>40</v>
      </c>
      <c r="H132" s="25">
        <v>3.16</v>
      </c>
      <c r="I132" s="25">
        <v>0.4</v>
      </c>
      <c r="J132" s="25">
        <v>19.32</v>
      </c>
      <c r="K132" s="53">
        <f t="shared" si="25"/>
        <v>93.52</v>
      </c>
      <c r="L132" s="54"/>
      <c r="M132" s="37"/>
      <c r="N132" s="38"/>
    </row>
    <row r="133" spans="1:14" x14ac:dyDescent="0.3">
      <c r="A133" s="25"/>
      <c r="B133" s="34"/>
      <c r="C133" s="35"/>
      <c r="D133" s="35"/>
      <c r="E133" s="35"/>
      <c r="F133" s="36"/>
      <c r="G133" s="25"/>
      <c r="H133" s="25"/>
      <c r="I133" s="25"/>
      <c r="J133" s="25"/>
      <c r="K133" s="53"/>
      <c r="L133" s="54"/>
      <c r="M133" s="37"/>
      <c r="N133" s="38"/>
    </row>
    <row r="134" spans="1:14" x14ac:dyDescent="0.3">
      <c r="A134" s="25"/>
      <c r="B134" s="34"/>
      <c r="C134" s="35"/>
      <c r="D134" s="35"/>
      <c r="E134" s="35"/>
      <c r="F134" s="36"/>
      <c r="G134" s="25"/>
      <c r="H134" s="16"/>
      <c r="I134" s="16"/>
      <c r="J134" s="16"/>
      <c r="K134" s="37"/>
      <c r="L134" s="38"/>
      <c r="M134" s="37"/>
      <c r="N134" s="38"/>
    </row>
    <row r="135" spans="1:14" x14ac:dyDescent="0.3">
      <c r="A135" s="25"/>
      <c r="B135" s="34"/>
      <c r="C135" s="35"/>
      <c r="D135" s="35"/>
      <c r="E135" s="35"/>
      <c r="F135" s="36"/>
      <c r="G135" s="25"/>
      <c r="H135" s="25"/>
      <c r="I135" s="25"/>
      <c r="J135" s="25"/>
      <c r="K135" s="37"/>
      <c r="L135" s="38"/>
      <c r="M135" s="40"/>
      <c r="N135" s="41"/>
    </row>
    <row r="136" spans="1:14" x14ac:dyDescent="0.3">
      <c r="A136" s="25"/>
      <c r="B136" s="34"/>
      <c r="C136" s="35"/>
      <c r="D136" s="35"/>
      <c r="E136" s="35"/>
      <c r="F136" s="36"/>
      <c r="G136" s="25"/>
      <c r="H136" s="25"/>
      <c r="I136" s="25"/>
      <c r="J136" s="25"/>
      <c r="K136" s="37"/>
      <c r="L136" s="38"/>
      <c r="M136" s="40"/>
      <c r="N136" s="41"/>
    </row>
    <row r="137" spans="1:14" x14ac:dyDescent="0.3">
      <c r="A137" s="25"/>
      <c r="B137" s="34" t="s">
        <v>31</v>
      </c>
      <c r="C137" s="35"/>
      <c r="D137" s="35"/>
      <c r="E137" s="35"/>
      <c r="F137" s="36"/>
      <c r="G137" s="25"/>
      <c r="H137" s="25"/>
      <c r="I137" s="25"/>
      <c r="J137" s="25"/>
      <c r="K137" s="37"/>
      <c r="L137" s="38"/>
      <c r="M137" s="37">
        <v>70</v>
      </c>
      <c r="N137" s="38"/>
    </row>
    <row r="138" spans="1:14" x14ac:dyDescent="0.3">
      <c r="A138" s="4"/>
      <c r="B138" s="50" t="s">
        <v>13</v>
      </c>
      <c r="C138" s="51"/>
      <c r="D138" s="51"/>
      <c r="E138" s="51"/>
      <c r="F138" s="52"/>
      <c r="G138" s="3">
        <f>SUM(G129:G137)</f>
        <v>570</v>
      </c>
      <c r="H138" s="3">
        <f>SUM(H129:H137)</f>
        <v>21.39</v>
      </c>
      <c r="I138" s="3">
        <f>SUM(I129:I137)</f>
        <v>17.259999999999998</v>
      </c>
      <c r="J138" s="3">
        <f>SUM(J129:J137)</f>
        <v>83.759999999999991</v>
      </c>
      <c r="K138" s="47">
        <f>SUM(K129:K137)</f>
        <v>575.93999999999994</v>
      </c>
      <c r="L138" s="48"/>
      <c r="M138" s="47">
        <v>70</v>
      </c>
      <c r="N138" s="48"/>
    </row>
    <row r="139" spans="1:14" x14ac:dyDescent="0.3">
      <c r="A139" s="25"/>
      <c r="B139" s="34"/>
      <c r="C139" s="35"/>
      <c r="D139" s="35"/>
      <c r="E139" s="35"/>
      <c r="F139" s="36"/>
      <c r="G139" s="25"/>
      <c r="H139" s="17"/>
      <c r="I139" s="17"/>
      <c r="J139" s="17"/>
      <c r="K139" s="37"/>
      <c r="L139" s="38"/>
      <c r="M139" s="40"/>
      <c r="N139" s="41"/>
    </row>
    <row r="140" spans="1:14" x14ac:dyDescent="0.3">
      <c r="A140" s="25"/>
      <c r="B140" s="34"/>
      <c r="C140" s="35"/>
      <c r="D140" s="35"/>
      <c r="E140" s="35"/>
      <c r="F140" s="36"/>
      <c r="G140" s="25"/>
      <c r="H140" s="16"/>
      <c r="I140" s="16"/>
      <c r="J140" s="16"/>
      <c r="K140" s="53"/>
      <c r="L140" s="54"/>
      <c r="M140" s="40"/>
      <c r="N140" s="41"/>
    </row>
    <row r="141" spans="1:14" x14ac:dyDescent="0.3">
      <c r="A141" s="25"/>
      <c r="B141" s="34"/>
      <c r="C141" s="35"/>
      <c r="D141" s="35"/>
      <c r="E141" s="35"/>
      <c r="F141" s="36"/>
      <c r="G141" s="25"/>
      <c r="H141" s="16"/>
      <c r="I141" s="16"/>
      <c r="J141" s="16"/>
      <c r="K141" s="37"/>
      <c r="L141" s="38"/>
      <c r="M141" s="40"/>
      <c r="N141" s="41"/>
    </row>
    <row r="142" spans="1:14" ht="18" x14ac:dyDescent="0.35">
      <c r="A142" s="44" t="s">
        <v>22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6"/>
    </row>
    <row r="143" spans="1:14" x14ac:dyDescent="0.3">
      <c r="A143" s="4"/>
      <c r="B143" s="34"/>
      <c r="C143" s="35"/>
      <c r="D143" s="35"/>
      <c r="E143" s="35"/>
      <c r="F143" s="36"/>
      <c r="G143" s="4"/>
      <c r="H143" s="4"/>
      <c r="I143" s="4"/>
      <c r="J143" s="4"/>
      <c r="K143" s="37"/>
      <c r="L143" s="38"/>
      <c r="M143" s="40"/>
      <c r="N143" s="41"/>
    </row>
    <row r="144" spans="1:14" x14ac:dyDescent="0.3">
      <c r="A144" s="25">
        <v>182</v>
      </c>
      <c r="B144" s="34" t="s">
        <v>36</v>
      </c>
      <c r="C144" s="35"/>
      <c r="D144" s="35"/>
      <c r="E144" s="35"/>
      <c r="F144" s="36"/>
      <c r="G144" s="25">
        <v>250</v>
      </c>
      <c r="H144" s="25">
        <v>6.87</v>
      </c>
      <c r="I144" s="25">
        <v>6.77</v>
      </c>
      <c r="J144" s="25">
        <v>39.659999999999997</v>
      </c>
      <c r="K144" s="37">
        <f t="shared" ref="K144:K146" si="26">SUM(J144*4)+(I144*9)+(H144*4)</f>
        <v>247.04999999999998</v>
      </c>
      <c r="L144" s="38"/>
      <c r="M144" s="40"/>
      <c r="N144" s="41"/>
    </row>
    <row r="145" spans="1:14" x14ac:dyDescent="0.3">
      <c r="A145" s="25">
        <v>209</v>
      </c>
      <c r="B145" s="34" t="s">
        <v>49</v>
      </c>
      <c r="C145" s="35"/>
      <c r="D145" s="35"/>
      <c r="E145" s="35"/>
      <c r="F145" s="36"/>
      <c r="G145" s="25">
        <v>50</v>
      </c>
      <c r="H145" s="25">
        <v>6.35</v>
      </c>
      <c r="I145" s="25">
        <v>5.76</v>
      </c>
      <c r="J145" s="25">
        <v>0.35</v>
      </c>
      <c r="K145" s="37">
        <f t="shared" si="26"/>
        <v>78.639999999999986</v>
      </c>
      <c r="L145" s="38"/>
      <c r="M145" s="40"/>
      <c r="N145" s="41"/>
    </row>
    <row r="146" spans="1:14" x14ac:dyDescent="0.3">
      <c r="A146" s="25">
        <v>3</v>
      </c>
      <c r="B146" s="34" t="s">
        <v>50</v>
      </c>
      <c r="C146" s="35"/>
      <c r="D146" s="35"/>
      <c r="E146" s="35"/>
      <c r="F146" s="36"/>
      <c r="G146" s="25">
        <v>50</v>
      </c>
      <c r="H146" s="25">
        <v>5.48</v>
      </c>
      <c r="I146" s="25">
        <v>7.37</v>
      </c>
      <c r="J146" s="25">
        <v>14.54</v>
      </c>
      <c r="K146" s="37">
        <f t="shared" si="26"/>
        <v>146.41</v>
      </c>
      <c r="L146" s="38"/>
      <c r="M146" s="40"/>
      <c r="N146" s="41"/>
    </row>
    <row r="147" spans="1:14" x14ac:dyDescent="0.3">
      <c r="A147" s="25">
        <v>376</v>
      </c>
      <c r="B147" s="34" t="s">
        <v>29</v>
      </c>
      <c r="C147" s="35"/>
      <c r="D147" s="35"/>
      <c r="E147" s="35"/>
      <c r="F147" s="36"/>
      <c r="G147" s="25">
        <v>200</v>
      </c>
      <c r="H147" s="25">
        <v>7.0000000000000007E-2</v>
      </c>
      <c r="I147" s="25">
        <v>0.02</v>
      </c>
      <c r="J147" s="25">
        <v>15.2</v>
      </c>
      <c r="K147" s="37">
        <f t="shared" ref="K147" si="27">SUM(J147*4)+(I147*9)+(H147*4)</f>
        <v>61.26</v>
      </c>
      <c r="L147" s="38"/>
      <c r="M147" s="40"/>
      <c r="N147" s="41"/>
    </row>
    <row r="148" spans="1:14" x14ac:dyDescent="0.3">
      <c r="A148" s="25"/>
      <c r="B148" s="34"/>
      <c r="C148" s="35"/>
      <c r="D148" s="35"/>
      <c r="E148" s="35"/>
      <c r="F148" s="36"/>
      <c r="G148" s="25"/>
      <c r="H148" s="25"/>
      <c r="I148" s="25"/>
      <c r="J148" s="25"/>
      <c r="K148" s="53"/>
      <c r="L148" s="54"/>
      <c r="M148" s="40"/>
      <c r="N148" s="41"/>
    </row>
    <row r="149" spans="1:14" x14ac:dyDescent="0.3">
      <c r="A149" s="25"/>
      <c r="B149" s="34"/>
      <c r="C149" s="35"/>
      <c r="D149" s="35"/>
      <c r="E149" s="35"/>
      <c r="F149" s="36"/>
      <c r="G149" s="25"/>
      <c r="H149" s="16"/>
      <c r="I149" s="16"/>
      <c r="J149" s="16"/>
      <c r="K149" s="37"/>
      <c r="L149" s="38"/>
      <c r="M149" s="40"/>
      <c r="N149" s="41"/>
    </row>
    <row r="150" spans="1:14" x14ac:dyDescent="0.3">
      <c r="A150" s="25"/>
      <c r="B150" s="34"/>
      <c r="C150" s="35"/>
      <c r="D150" s="35"/>
      <c r="E150" s="35"/>
      <c r="F150" s="36"/>
      <c r="G150" s="25"/>
      <c r="H150" s="25"/>
      <c r="I150" s="25"/>
      <c r="J150" s="25"/>
      <c r="K150" s="53"/>
      <c r="L150" s="54"/>
      <c r="M150" s="37"/>
      <c r="N150" s="38"/>
    </row>
    <row r="151" spans="1:14" x14ac:dyDescent="0.3">
      <c r="A151" s="25"/>
      <c r="B151" s="34"/>
      <c r="C151" s="35"/>
      <c r="D151" s="35"/>
      <c r="E151" s="35"/>
      <c r="F151" s="36"/>
      <c r="G151" s="25"/>
      <c r="H151" s="25"/>
      <c r="I151" s="25"/>
      <c r="J151" s="25"/>
      <c r="K151" s="53"/>
      <c r="L151" s="54"/>
      <c r="M151" s="40"/>
      <c r="N151" s="41"/>
    </row>
    <row r="152" spans="1:14" x14ac:dyDescent="0.3">
      <c r="A152" s="25"/>
      <c r="B152" s="34" t="s">
        <v>31</v>
      </c>
      <c r="C152" s="35"/>
      <c r="D152" s="35"/>
      <c r="E152" s="35"/>
      <c r="F152" s="36"/>
      <c r="G152" s="25"/>
      <c r="H152" s="25"/>
      <c r="I152" s="25"/>
      <c r="J152" s="25"/>
      <c r="K152" s="37"/>
      <c r="L152" s="38"/>
      <c r="M152" s="37">
        <v>70</v>
      </c>
      <c r="N152" s="38"/>
    </row>
    <row r="153" spans="1:14" x14ac:dyDescent="0.3">
      <c r="A153" s="4"/>
      <c r="B153" s="50" t="s">
        <v>13</v>
      </c>
      <c r="C153" s="51"/>
      <c r="D153" s="51"/>
      <c r="E153" s="51"/>
      <c r="F153" s="52"/>
      <c r="G153" s="3">
        <f>SUM(G144:G152)</f>
        <v>550</v>
      </c>
      <c r="H153" s="3">
        <f>SUM(H144:H152)</f>
        <v>18.77</v>
      </c>
      <c r="I153" s="3">
        <f>SUM(I144:I152)</f>
        <v>19.919999999999998</v>
      </c>
      <c r="J153" s="3">
        <f>SUM(J144:J152)</f>
        <v>69.75</v>
      </c>
      <c r="K153" s="47">
        <f>SUM(K144:K152)</f>
        <v>533.3599999999999</v>
      </c>
      <c r="L153" s="48"/>
      <c r="M153" s="47">
        <v>70</v>
      </c>
      <c r="N153" s="48"/>
    </row>
    <row r="154" spans="1:14" x14ac:dyDescent="0.3">
      <c r="A154" s="4"/>
      <c r="B154" s="57" t="s">
        <v>24</v>
      </c>
      <c r="C154" s="58"/>
      <c r="D154" s="58"/>
      <c r="E154" s="58"/>
      <c r="F154" s="59"/>
      <c r="G154" s="3">
        <f>SUM(G12+G23+G34+G47+G58+G74+G85+G97+G109+G121+G138+G153)</f>
        <v>6790</v>
      </c>
      <c r="H154" s="3">
        <f>SUM(H12+H23+H34+H47+H58+H74+H85+H97+H109+H121+H138+H153)</f>
        <v>239.98</v>
      </c>
      <c r="I154" s="3">
        <f>SUM(I12+I23+I34+I47+I58+I74+I85+I97+I109+I121+I138+I153)</f>
        <v>237.14999999999995</v>
      </c>
      <c r="J154" s="3">
        <f>SUM(J12+J23+J34+J47+J58+J74+J85+J97+J109+J121+J138+J153)</f>
        <v>1088.3899999999999</v>
      </c>
      <c r="K154" s="47">
        <f>SUM(K12+K23+K34+K47+K58+K74+K85+K97+K109+K121+K138+K153)</f>
        <v>7447.8299999999981</v>
      </c>
      <c r="L154" s="48"/>
      <c r="M154" s="40"/>
      <c r="N154" s="41"/>
    </row>
    <row r="155" spans="1:14" x14ac:dyDescent="0.3">
      <c r="A155" s="4"/>
      <c r="B155" s="57" t="s">
        <v>23</v>
      </c>
      <c r="C155" s="58"/>
      <c r="D155" s="58"/>
      <c r="E155" s="58"/>
      <c r="F155" s="59"/>
      <c r="G155" s="3">
        <f>AVERAGE(G12,G23,G34,G47,G58,G74,G85,G97,G109,G121,G138,G153)</f>
        <v>565.83333333333337</v>
      </c>
      <c r="H155" s="3">
        <f>AVERAGE(H12,H23,H34,H47,H58,H74,H85,H97,H109,H121,H138,H153)</f>
        <v>19.998333333333331</v>
      </c>
      <c r="I155" s="3">
        <f>AVERAGE(I12,I23,I34,I47,I58,I74,I85,I97,I109,I121,I138,I153)</f>
        <v>19.762499999999996</v>
      </c>
      <c r="J155" s="3">
        <f>AVERAGE(J12,J23,J34,J47,J58,J74,J85,J97,J109,J121,J138,J153)</f>
        <v>90.699166666666656</v>
      </c>
      <c r="K155" s="60">
        <f>AVERAGE(K12,K23,K34,K47,K58,K74,K85,K97,K109,K121,K138,K153)</f>
        <v>620.6524999999998</v>
      </c>
      <c r="L155" s="61"/>
      <c r="M155" s="47">
        <v>0.84</v>
      </c>
      <c r="N155" s="48"/>
    </row>
    <row r="156" spans="1:14" x14ac:dyDescent="0.3">
      <c r="A156" s="4"/>
      <c r="B156" s="34"/>
      <c r="C156" s="35"/>
      <c r="D156" s="35"/>
      <c r="E156" s="35"/>
      <c r="F156" s="36"/>
      <c r="G156" s="4"/>
      <c r="H156" s="4"/>
      <c r="I156" s="4"/>
      <c r="J156" s="4"/>
      <c r="K156" s="37"/>
      <c r="L156" s="38"/>
      <c r="M156" s="40">
        <v>5</v>
      </c>
      <c r="N156" s="41"/>
    </row>
    <row r="157" spans="1:14" x14ac:dyDescent="0.3">
      <c r="A157" s="2" t="s">
        <v>7</v>
      </c>
      <c r="B157" s="56" t="s">
        <v>7</v>
      </c>
      <c r="C157" s="56"/>
      <c r="D157" s="56"/>
      <c r="E157" s="56"/>
      <c r="F157" s="56"/>
      <c r="G157" s="2" t="s">
        <v>7</v>
      </c>
      <c r="H157" s="2" t="s">
        <v>7</v>
      </c>
      <c r="I157" s="2" t="s">
        <v>7</v>
      </c>
      <c r="J157" s="2" t="s">
        <v>7</v>
      </c>
      <c r="K157" s="55" t="s">
        <v>7</v>
      </c>
      <c r="L157" s="55"/>
      <c r="M157" s="42"/>
      <c r="N157" s="42"/>
    </row>
    <row r="158" spans="1:14" x14ac:dyDescent="0.3">
      <c r="A158" s="2" t="s">
        <v>7</v>
      </c>
      <c r="B158" s="62" t="s">
        <v>7</v>
      </c>
      <c r="C158" s="62"/>
      <c r="D158" s="62"/>
      <c r="E158" s="62"/>
      <c r="F158" s="62"/>
      <c r="G158" s="2" t="s">
        <v>7</v>
      </c>
      <c r="H158" s="2" t="s">
        <v>7</v>
      </c>
      <c r="I158" s="2" t="s">
        <v>7</v>
      </c>
      <c r="J158" s="2" t="s">
        <v>7</v>
      </c>
      <c r="K158" s="49" t="s">
        <v>7</v>
      </c>
      <c r="L158" s="49"/>
      <c r="M158" s="43"/>
      <c r="N158" s="43"/>
    </row>
    <row r="159" spans="1:14" x14ac:dyDescent="0.3">
      <c r="A159" s="2" t="s">
        <v>7</v>
      </c>
      <c r="B159" s="62" t="s">
        <v>7</v>
      </c>
      <c r="C159" s="62"/>
      <c r="D159" s="62"/>
      <c r="E159" s="62"/>
      <c r="F159" s="62"/>
      <c r="G159" s="2" t="s">
        <v>7</v>
      </c>
      <c r="H159" s="2" t="s">
        <v>7</v>
      </c>
      <c r="I159" s="2" t="s">
        <v>7</v>
      </c>
      <c r="J159" s="2" t="s">
        <v>7</v>
      </c>
      <c r="K159" s="49" t="s">
        <v>7</v>
      </c>
      <c r="L159" s="49"/>
      <c r="M159" s="5"/>
      <c r="N159" s="5"/>
    </row>
    <row r="160" spans="1:14" x14ac:dyDescent="0.3">
      <c r="A160" s="27"/>
      <c r="B160" s="26"/>
      <c r="C160" s="26"/>
      <c r="D160" s="26"/>
      <c r="E160" s="26"/>
      <c r="F160" s="26"/>
      <c r="G160" s="27"/>
      <c r="H160" s="29"/>
      <c r="I160" s="29"/>
      <c r="J160" s="29"/>
      <c r="K160" s="30"/>
      <c r="L160" s="30"/>
    </row>
    <row r="162" spans="1:14" ht="15.6" x14ac:dyDescent="0.3">
      <c r="J162" s="84" t="s">
        <v>7</v>
      </c>
      <c r="K162" s="84"/>
      <c r="L162" s="84"/>
      <c r="M162" s="84"/>
      <c r="N162" s="84"/>
    </row>
    <row r="163" spans="1:14" ht="15.6" x14ac:dyDescent="0.3">
      <c r="J163" s="84" t="s">
        <v>39</v>
      </c>
      <c r="K163" s="84"/>
      <c r="L163" s="84"/>
      <c r="M163" s="84"/>
      <c r="N163" s="84"/>
    </row>
    <row r="164" spans="1:14" ht="15.6" x14ac:dyDescent="0.3">
      <c r="J164" s="85" t="s">
        <v>42</v>
      </c>
      <c r="K164" s="85"/>
      <c r="L164" s="85"/>
      <c r="M164" s="85"/>
      <c r="N164" s="85"/>
    </row>
    <row r="165" spans="1:14" ht="15.6" x14ac:dyDescent="0.3">
      <c r="J165" s="86"/>
      <c r="K165" s="86"/>
      <c r="L165" s="86"/>
      <c r="M165" s="86"/>
      <c r="N165" s="86"/>
    </row>
    <row r="166" spans="1:14" ht="15.6" x14ac:dyDescent="0.3">
      <c r="J166" s="86" t="s">
        <v>7</v>
      </c>
      <c r="K166" s="86"/>
      <c r="L166" s="86"/>
      <c r="M166" s="86"/>
      <c r="N166" s="86"/>
    </row>
    <row r="167" spans="1:14" ht="15.6" x14ac:dyDescent="0.3">
      <c r="J167" s="33"/>
      <c r="K167" s="33"/>
      <c r="L167" s="33"/>
      <c r="M167" s="33"/>
      <c r="N167" s="33"/>
    </row>
    <row r="168" spans="1:14" x14ac:dyDescent="0.3">
      <c r="J168" s="32"/>
      <c r="K168" s="32"/>
      <c r="L168" s="32"/>
      <c r="M168" s="32"/>
      <c r="N168" s="32"/>
    </row>
    <row r="169" spans="1:14" x14ac:dyDescent="0.3">
      <c r="J169" s="32"/>
      <c r="K169" s="32"/>
      <c r="L169" s="32"/>
      <c r="M169" s="32"/>
      <c r="N169" s="32"/>
    </row>
    <row r="170" spans="1:14" x14ac:dyDescent="0.3">
      <c r="J170" s="32"/>
      <c r="K170" s="32"/>
      <c r="L170" s="32"/>
      <c r="M170" s="32"/>
      <c r="N170" s="32"/>
    </row>
    <row r="171" spans="1:14" ht="18" x14ac:dyDescent="0.35">
      <c r="A171" s="87" t="s">
        <v>25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</row>
    <row r="172" spans="1:14" ht="18" x14ac:dyDescent="0.35">
      <c r="A172" s="87" t="s">
        <v>26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</row>
    <row r="173" spans="1:14" ht="18" x14ac:dyDescent="0.35">
      <c r="A173" s="87" t="s">
        <v>28</v>
      </c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</row>
    <row r="174" spans="1:14" ht="18" x14ac:dyDescent="0.35">
      <c r="A174" s="88" t="s">
        <v>27</v>
      </c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</row>
    <row r="175" spans="1:14" x14ac:dyDescent="0.3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</row>
    <row r="176" spans="1:14" x14ac:dyDescent="0.3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</row>
    <row r="177" spans="1:14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</row>
    <row r="178" spans="1:14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</row>
    <row r="179" spans="1:14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</row>
    <row r="180" spans="1:14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1:14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</row>
    <row r="182" spans="1:14" x14ac:dyDescent="0.3">
      <c r="A182" s="27"/>
      <c r="B182" s="26"/>
      <c r="C182" s="26"/>
      <c r="D182" s="26"/>
      <c r="E182" s="26"/>
      <c r="F182" s="26"/>
      <c r="G182" s="27"/>
      <c r="H182" s="29"/>
      <c r="I182" s="29"/>
      <c r="J182" s="29"/>
      <c r="K182" s="26"/>
      <c r="L182" s="26"/>
    </row>
    <row r="183" spans="1:14" x14ac:dyDescent="0.3">
      <c r="A183" s="27"/>
      <c r="B183" s="26"/>
      <c r="C183" s="26"/>
      <c r="D183" s="26"/>
      <c r="E183" s="26"/>
      <c r="F183" s="26"/>
      <c r="G183" s="27"/>
      <c r="H183" s="27"/>
      <c r="I183" s="27"/>
      <c r="J183" s="27"/>
      <c r="K183" s="26"/>
      <c r="L183" s="26"/>
    </row>
    <row r="184" spans="1:14" x14ac:dyDescent="0.3">
      <c r="A184" s="27"/>
      <c r="B184" s="26"/>
      <c r="C184" s="26"/>
      <c r="D184" s="26"/>
      <c r="E184" s="26"/>
      <c r="F184" s="26"/>
      <c r="G184" s="27"/>
      <c r="H184" s="31"/>
      <c r="I184" s="31"/>
      <c r="J184" s="31"/>
      <c r="K184" s="26"/>
      <c r="L184" s="26"/>
    </row>
    <row r="185" spans="1:14" x14ac:dyDescent="0.3">
      <c r="A185" s="27"/>
      <c r="B185" s="26"/>
      <c r="C185" s="26"/>
      <c r="D185" s="26"/>
      <c r="E185" s="26"/>
      <c r="F185" s="26"/>
      <c r="G185" s="27"/>
      <c r="H185" s="27"/>
      <c r="I185" s="27"/>
      <c r="J185" s="27"/>
      <c r="K185" s="30"/>
      <c r="L185" s="30"/>
    </row>
    <row r="186" spans="1:14" x14ac:dyDescent="0.3">
      <c r="A186" s="27"/>
      <c r="B186" s="26"/>
      <c r="C186" s="26"/>
      <c r="D186" s="26"/>
      <c r="E186" s="26"/>
      <c r="F186" s="26"/>
      <c r="G186" s="27"/>
      <c r="H186" s="27"/>
      <c r="I186" s="27"/>
      <c r="J186" s="27"/>
      <c r="K186" s="30"/>
      <c r="L186" s="30"/>
    </row>
    <row r="187" spans="1:14" x14ac:dyDescent="0.3">
      <c r="A187" s="27"/>
      <c r="B187" s="26"/>
      <c r="C187" s="26"/>
      <c r="D187" s="26"/>
      <c r="E187" s="26"/>
      <c r="F187" s="26"/>
      <c r="G187" s="27"/>
      <c r="H187" s="27"/>
      <c r="I187" s="27"/>
      <c r="J187" s="27"/>
      <c r="K187" s="30"/>
      <c r="L187" s="30"/>
    </row>
    <row r="188" spans="1:14" x14ac:dyDescent="0.3">
      <c r="A188" s="27"/>
      <c r="B188" s="26"/>
      <c r="C188" s="26"/>
      <c r="D188" s="26"/>
      <c r="E188" s="26"/>
      <c r="F188" s="26"/>
      <c r="G188" s="27"/>
      <c r="H188" s="27"/>
      <c r="I188" s="27"/>
      <c r="J188" s="27"/>
      <c r="K188" s="30"/>
      <c r="L188" s="30"/>
    </row>
    <row r="189" spans="1:14" x14ac:dyDescent="0.3">
      <c r="A189" s="27"/>
      <c r="B189" s="26"/>
      <c r="C189" s="26"/>
      <c r="D189" s="26"/>
      <c r="E189" s="26"/>
      <c r="F189" s="26"/>
      <c r="G189" s="27"/>
      <c r="H189" s="27"/>
      <c r="I189" s="27"/>
      <c r="J189" s="27"/>
      <c r="K189" s="26"/>
      <c r="L189" s="26"/>
    </row>
    <row r="190" spans="1:14" x14ac:dyDescent="0.3">
      <c r="A190" s="27"/>
      <c r="B190" s="26"/>
      <c r="C190" s="26"/>
      <c r="D190" s="26"/>
      <c r="E190" s="26"/>
      <c r="F190" s="26"/>
      <c r="G190" s="27"/>
      <c r="H190" s="31"/>
      <c r="I190" s="31"/>
      <c r="J190" s="31"/>
      <c r="K190" s="26"/>
      <c r="L190" s="26"/>
    </row>
    <row r="191" spans="1:14" x14ac:dyDescent="0.3">
      <c r="A191" s="27"/>
      <c r="B191" s="26"/>
      <c r="C191" s="26"/>
      <c r="D191" s="26"/>
      <c r="E191" s="26"/>
      <c r="F191" s="26"/>
      <c r="G191" s="27"/>
      <c r="H191" s="27"/>
      <c r="I191" s="27"/>
      <c r="J191" s="27"/>
      <c r="K191" s="26"/>
      <c r="L191" s="26"/>
      <c r="N191">
        <v>6</v>
      </c>
    </row>
    <row r="192" spans="1:14" x14ac:dyDescent="0.3">
      <c r="A192" s="27"/>
      <c r="B192" s="26"/>
      <c r="C192" s="26"/>
      <c r="D192" s="26"/>
      <c r="E192" s="26"/>
      <c r="F192" s="26"/>
      <c r="G192" s="27"/>
      <c r="H192" s="27"/>
      <c r="I192" s="27"/>
      <c r="J192" s="27"/>
      <c r="K192" s="26"/>
      <c r="L192" s="26"/>
      <c r="M192" s="28"/>
      <c r="N192" s="28"/>
    </row>
    <row r="193" spans="1:14" x14ac:dyDescent="0.3">
      <c r="A193" s="27"/>
      <c r="B193" s="26"/>
      <c r="C193" s="26"/>
      <c r="D193" s="26"/>
      <c r="E193" s="26"/>
      <c r="F193" s="26"/>
      <c r="G193" s="27"/>
      <c r="H193" s="27"/>
      <c r="I193" s="27"/>
      <c r="J193" s="27"/>
      <c r="K193" s="26"/>
      <c r="L193" s="26"/>
      <c r="M193" s="28"/>
      <c r="N193" s="28"/>
    </row>
    <row r="194" spans="1:14" x14ac:dyDescent="0.3">
      <c r="A194" s="27"/>
      <c r="B194" s="26"/>
      <c r="C194" s="26"/>
      <c r="D194" s="26"/>
      <c r="E194" s="26"/>
      <c r="F194" s="26"/>
      <c r="G194" s="27"/>
      <c r="H194" s="29"/>
      <c r="I194" s="29"/>
      <c r="J194" s="29"/>
      <c r="K194" s="30"/>
      <c r="L194" s="30"/>
      <c r="M194" s="28"/>
      <c r="N194" s="28"/>
    </row>
    <row r="195" spans="1:14" x14ac:dyDescent="0.3">
      <c r="A195" s="27"/>
      <c r="B195" s="26"/>
      <c r="C195" s="26"/>
      <c r="D195" s="26"/>
      <c r="E195" s="26"/>
      <c r="F195" s="26"/>
      <c r="G195" s="27"/>
      <c r="H195" s="27"/>
      <c r="I195" s="27"/>
      <c r="J195" s="27"/>
      <c r="K195" s="26"/>
      <c r="L195" s="26"/>
      <c r="M195" s="28"/>
      <c r="N195" s="28"/>
    </row>
    <row r="196" spans="1:14" x14ac:dyDescent="0.3">
      <c r="A196" s="27"/>
      <c r="B196" s="26"/>
      <c r="C196" s="26"/>
      <c r="D196" s="26"/>
      <c r="E196" s="26"/>
      <c r="F196" s="26"/>
      <c r="G196" s="27"/>
      <c r="H196" s="29"/>
      <c r="I196" s="29"/>
      <c r="J196" s="29"/>
      <c r="K196" s="26"/>
      <c r="L196" s="26"/>
      <c r="M196" s="28"/>
      <c r="N196" s="28"/>
    </row>
    <row r="197" spans="1:14" x14ac:dyDescent="0.3">
      <c r="A197" s="27"/>
      <c r="B197" s="26"/>
      <c r="C197" s="26"/>
      <c r="D197" s="26"/>
      <c r="E197" s="26"/>
      <c r="F197" s="26"/>
      <c r="G197" s="27"/>
      <c r="H197" s="27"/>
      <c r="I197" s="27"/>
      <c r="J197" s="27"/>
      <c r="K197" s="26"/>
      <c r="L197" s="26"/>
      <c r="M197" s="28"/>
      <c r="N197" s="28"/>
    </row>
    <row r="198" spans="1:14" x14ac:dyDescent="0.3">
      <c r="A198" s="27"/>
      <c r="B198" s="26"/>
      <c r="C198" s="26"/>
      <c r="D198" s="26"/>
      <c r="E198" s="26"/>
      <c r="F198" s="26"/>
      <c r="G198" s="27"/>
      <c r="H198" s="31"/>
      <c r="I198" s="31"/>
      <c r="J198" s="31"/>
      <c r="K198" s="26"/>
      <c r="L198" s="26"/>
      <c r="M198" s="28"/>
      <c r="N198" s="28"/>
    </row>
    <row r="199" spans="1:14" x14ac:dyDescent="0.3">
      <c r="A199" s="27"/>
      <c r="B199" s="26"/>
      <c r="C199" s="26"/>
      <c r="D199" s="26"/>
      <c r="E199" s="26"/>
      <c r="F199" s="26"/>
      <c r="G199" s="27"/>
      <c r="H199" s="27"/>
      <c r="I199" s="27"/>
      <c r="J199" s="27"/>
      <c r="K199" s="30"/>
      <c r="L199" s="30"/>
      <c r="M199" s="28"/>
      <c r="N199" s="28"/>
    </row>
    <row r="200" spans="1:14" x14ac:dyDescent="0.3">
      <c r="A200" s="27"/>
      <c r="B200" s="26"/>
      <c r="C200" s="26"/>
      <c r="D200" s="26"/>
      <c r="E200" s="26"/>
      <c r="F200" s="26"/>
      <c r="G200" s="27"/>
      <c r="H200" s="27"/>
      <c r="I200" s="27"/>
      <c r="J200" s="27"/>
      <c r="K200" s="30"/>
      <c r="L200" s="30"/>
      <c r="M200" s="28"/>
      <c r="N200" s="28"/>
    </row>
    <row r="201" spans="1:14" x14ac:dyDescent="0.3">
      <c r="A201" s="27"/>
      <c r="B201" s="26"/>
      <c r="C201" s="26"/>
      <c r="D201" s="26"/>
      <c r="E201" s="26"/>
      <c r="F201" s="26"/>
      <c r="G201" s="27"/>
      <c r="H201" s="27"/>
      <c r="I201" s="27"/>
      <c r="J201" s="27"/>
      <c r="K201" s="30"/>
      <c r="L201" s="30"/>
      <c r="M201" s="28"/>
      <c r="N201" s="28"/>
    </row>
    <row r="202" spans="1:14" x14ac:dyDescent="0.3">
      <c r="A202" s="27"/>
      <c r="B202" s="26"/>
      <c r="C202" s="26"/>
      <c r="D202" s="26"/>
      <c r="E202" s="26"/>
      <c r="F202" s="26"/>
      <c r="G202" s="27"/>
      <c r="H202" s="27"/>
      <c r="I202" s="27"/>
      <c r="J202" s="27"/>
      <c r="K202" s="30"/>
      <c r="L202" s="30"/>
      <c r="M202" s="28"/>
      <c r="N202" s="28"/>
    </row>
    <row r="203" spans="1:14" x14ac:dyDescent="0.3">
      <c r="A203" s="27"/>
      <c r="B203" s="26"/>
      <c r="C203" s="26"/>
      <c r="D203" s="26"/>
      <c r="E203" s="26"/>
      <c r="F203" s="26"/>
      <c r="G203" s="27"/>
      <c r="H203" s="27"/>
      <c r="I203" s="27"/>
      <c r="J203" s="27"/>
      <c r="K203" s="26"/>
      <c r="L203" s="26"/>
      <c r="M203" s="28"/>
      <c r="N203" s="28"/>
    </row>
    <row r="204" spans="1:14" x14ac:dyDescent="0.3">
      <c r="A204" s="27"/>
      <c r="B204" s="26"/>
      <c r="C204" s="26"/>
      <c r="D204" s="26"/>
      <c r="E204" s="26"/>
      <c r="F204" s="26"/>
      <c r="G204" s="27"/>
      <c r="H204" s="31"/>
      <c r="I204" s="31"/>
      <c r="J204" s="31"/>
      <c r="K204" s="26"/>
      <c r="L204" s="26"/>
      <c r="M204" s="28"/>
      <c r="N204" s="28"/>
    </row>
    <row r="205" spans="1:14" x14ac:dyDescent="0.3">
      <c r="A205" s="27"/>
      <c r="B205" s="26"/>
      <c r="C205" s="26"/>
      <c r="D205" s="26"/>
      <c r="E205" s="26"/>
      <c r="F205" s="26"/>
      <c r="G205" s="27"/>
      <c r="H205" s="27"/>
      <c r="I205" s="27"/>
      <c r="J205" s="27"/>
      <c r="K205" s="26"/>
      <c r="L205" s="26"/>
      <c r="M205" s="28"/>
      <c r="N205" s="28"/>
    </row>
    <row r="206" spans="1:14" x14ac:dyDescent="0.3">
      <c r="A206" s="27"/>
      <c r="B206" s="26"/>
      <c r="C206" s="26"/>
      <c r="D206" s="26"/>
      <c r="E206" s="26"/>
      <c r="F206" s="26"/>
      <c r="G206" s="27"/>
      <c r="H206" s="29"/>
      <c r="I206" s="29"/>
      <c r="J206" s="29"/>
      <c r="K206" s="30"/>
      <c r="L206" s="30"/>
      <c r="M206" s="28"/>
      <c r="N206" s="28"/>
    </row>
    <row r="207" spans="1:14" x14ac:dyDescent="0.3">
      <c r="A207" s="27"/>
      <c r="B207" s="26"/>
      <c r="C207" s="26"/>
      <c r="D207" s="26"/>
      <c r="E207" s="26"/>
      <c r="F207" s="26"/>
      <c r="G207" s="27"/>
      <c r="H207" s="29"/>
      <c r="I207" s="29"/>
      <c r="J207" s="29"/>
      <c r="K207" s="26"/>
      <c r="L207" s="26"/>
      <c r="M207" s="28"/>
      <c r="N207" s="28"/>
    </row>
    <row r="208" spans="1:14" x14ac:dyDescent="0.3">
      <c r="A208" s="27"/>
      <c r="B208" s="26"/>
      <c r="C208" s="26"/>
      <c r="D208" s="26"/>
      <c r="E208" s="26"/>
      <c r="F208" s="26"/>
      <c r="G208" s="27"/>
      <c r="H208" s="27"/>
      <c r="I208" s="27"/>
      <c r="J208" s="27"/>
      <c r="K208" s="26"/>
      <c r="L208" s="26"/>
      <c r="M208" s="28"/>
      <c r="N208" s="28"/>
    </row>
    <row r="209" spans="1:14" x14ac:dyDescent="0.3">
      <c r="A209" s="27"/>
      <c r="B209" s="26"/>
      <c r="C209" s="26"/>
      <c r="D209" s="26"/>
      <c r="E209" s="26"/>
      <c r="F209" s="26"/>
      <c r="G209" s="27"/>
      <c r="H209" s="27"/>
      <c r="I209" s="27"/>
      <c r="J209" s="27"/>
      <c r="K209" s="26"/>
      <c r="L209" s="26"/>
      <c r="M209" s="28"/>
      <c r="N209" s="28"/>
    </row>
    <row r="210" spans="1:14" x14ac:dyDescent="0.3">
      <c r="A210" s="27"/>
      <c r="B210" s="26"/>
      <c r="C210" s="26"/>
      <c r="D210" s="26"/>
      <c r="E210" s="26"/>
      <c r="F210" s="26"/>
      <c r="G210" s="27"/>
      <c r="H210" s="27"/>
      <c r="I210" s="27"/>
      <c r="J210" s="27"/>
      <c r="K210" s="26"/>
      <c r="L210" s="26"/>
      <c r="M210" s="28"/>
      <c r="N210" s="28"/>
    </row>
    <row r="211" spans="1:14" x14ac:dyDescent="0.3">
      <c r="A211" s="27"/>
      <c r="B211" s="26"/>
      <c r="C211" s="26"/>
      <c r="D211" s="26"/>
      <c r="E211" s="26"/>
      <c r="F211" s="26"/>
      <c r="G211" s="27"/>
      <c r="H211" s="29"/>
      <c r="I211" s="29"/>
      <c r="J211" s="29"/>
      <c r="K211" s="30"/>
      <c r="L211" s="30"/>
      <c r="M211" s="28"/>
      <c r="N211" s="28"/>
    </row>
    <row r="212" spans="1:14" x14ac:dyDescent="0.3">
      <c r="A212" s="27"/>
      <c r="B212" s="26"/>
      <c r="C212" s="26"/>
      <c r="D212" s="26"/>
      <c r="E212" s="26"/>
      <c r="F212" s="26"/>
      <c r="G212" s="27"/>
      <c r="H212" s="27"/>
      <c r="I212" s="27"/>
      <c r="J212" s="27"/>
      <c r="K212" s="26"/>
      <c r="L212" s="26"/>
      <c r="M212" s="28"/>
      <c r="N212" s="28"/>
    </row>
    <row r="213" spans="1:14" x14ac:dyDescent="0.3">
      <c r="A213" s="27"/>
      <c r="B213" s="26"/>
      <c r="C213" s="26"/>
      <c r="D213" s="26"/>
      <c r="E213" s="26"/>
      <c r="F213" s="26"/>
      <c r="G213" s="27"/>
      <c r="H213" s="27"/>
      <c r="I213" s="27"/>
      <c r="J213" s="27"/>
      <c r="K213" s="26"/>
      <c r="L213" s="26"/>
      <c r="M213" s="28"/>
      <c r="N213" s="28"/>
    </row>
    <row r="214" spans="1:14" x14ac:dyDescent="0.3">
      <c r="A214" s="27"/>
      <c r="B214" s="26"/>
      <c r="C214" s="26"/>
      <c r="D214" s="26"/>
      <c r="E214" s="26"/>
      <c r="F214" s="26"/>
      <c r="G214" s="27"/>
      <c r="H214" s="27"/>
      <c r="I214" s="27"/>
      <c r="J214" s="27"/>
      <c r="K214" s="30"/>
      <c r="L214" s="30"/>
      <c r="M214" s="28"/>
      <c r="N214" s="28"/>
    </row>
    <row r="215" spans="1:14" x14ac:dyDescent="0.3">
      <c r="A215" s="27"/>
      <c r="B215" s="26"/>
      <c r="C215" s="26"/>
      <c r="D215" s="26"/>
      <c r="E215" s="26"/>
      <c r="F215" s="26"/>
      <c r="G215" s="27"/>
      <c r="H215" s="27"/>
      <c r="I215" s="27"/>
      <c r="J215" s="27"/>
      <c r="K215" s="26"/>
      <c r="L215" s="26"/>
      <c r="M215" s="28"/>
      <c r="N215" s="28"/>
    </row>
    <row r="216" spans="1:14" x14ac:dyDescent="0.3">
      <c r="A216" s="27"/>
      <c r="B216" s="26"/>
      <c r="C216" s="26"/>
      <c r="D216" s="26"/>
      <c r="E216" s="26"/>
      <c r="F216" s="26"/>
      <c r="G216" s="27"/>
      <c r="H216" s="27"/>
      <c r="I216" s="27"/>
      <c r="J216" s="27"/>
      <c r="K216" s="30"/>
      <c r="L216" s="30"/>
      <c r="M216" s="28"/>
      <c r="N216" s="28"/>
    </row>
    <row r="217" spans="1:14" x14ac:dyDescent="0.3">
      <c r="A217" s="27"/>
      <c r="B217" s="26"/>
      <c r="C217" s="26"/>
      <c r="D217" s="26"/>
      <c r="E217" s="26"/>
      <c r="F217" s="26"/>
      <c r="G217" s="27"/>
      <c r="H217" s="27"/>
      <c r="I217" s="27"/>
      <c r="J217" s="27"/>
      <c r="K217" s="26"/>
      <c r="L217" s="26"/>
      <c r="M217" s="28"/>
      <c r="N217" s="28"/>
    </row>
    <row r="218" spans="1:14" x14ac:dyDescent="0.3">
      <c r="A218" s="27"/>
      <c r="B218" s="26"/>
      <c r="C218" s="26"/>
      <c r="D218" s="26"/>
      <c r="E218" s="26"/>
      <c r="F218" s="26"/>
      <c r="G218" s="27"/>
      <c r="H218" s="27"/>
      <c r="I218" s="27"/>
      <c r="J218" s="27"/>
      <c r="K218" s="26"/>
      <c r="L218" s="26"/>
      <c r="M218" s="28"/>
      <c r="N218" s="28"/>
    </row>
    <row r="219" spans="1:14" x14ac:dyDescent="0.3">
      <c r="A219" s="27"/>
      <c r="B219" s="26"/>
      <c r="C219" s="26"/>
      <c r="D219" s="26"/>
      <c r="E219" s="26"/>
      <c r="F219" s="26"/>
      <c r="G219" s="27"/>
      <c r="H219" s="27"/>
      <c r="I219" s="27"/>
      <c r="J219" s="27"/>
      <c r="K219" s="26"/>
      <c r="L219" s="26"/>
      <c r="M219" s="28"/>
      <c r="N219" s="28"/>
    </row>
    <row r="220" spans="1:14" x14ac:dyDescent="0.3">
      <c r="A220" s="27"/>
      <c r="B220" s="26"/>
      <c r="C220" s="26"/>
      <c r="D220" s="26"/>
      <c r="E220" s="26"/>
      <c r="F220" s="26"/>
      <c r="G220" s="27"/>
      <c r="H220" s="27"/>
      <c r="I220" s="27"/>
      <c r="J220" s="27"/>
      <c r="K220" s="26"/>
      <c r="L220" s="26"/>
      <c r="M220" s="28"/>
      <c r="N220" s="28"/>
    </row>
    <row r="221" spans="1:14" x14ac:dyDescent="0.3">
      <c r="A221" s="27"/>
      <c r="B221" s="26"/>
      <c r="C221" s="26"/>
      <c r="D221" s="26"/>
      <c r="E221" s="26"/>
      <c r="F221" s="26"/>
      <c r="G221" s="27"/>
      <c r="H221" s="31"/>
      <c r="I221" s="31"/>
      <c r="J221" s="31"/>
      <c r="K221" s="30"/>
      <c r="L221" s="30"/>
      <c r="M221" s="28"/>
      <c r="N221" s="28"/>
    </row>
    <row r="222" spans="1:14" x14ac:dyDescent="0.3">
      <c r="A222" s="27"/>
      <c r="B222" s="26"/>
      <c r="C222" s="26"/>
      <c r="D222" s="26"/>
      <c r="E222" s="26"/>
      <c r="F222" s="26"/>
      <c r="G222" s="29"/>
      <c r="H222" s="27"/>
      <c r="I222" s="27"/>
      <c r="J222" s="27"/>
      <c r="K222" s="26"/>
      <c r="L222" s="26"/>
      <c r="M222" s="28"/>
      <c r="N222" s="28"/>
    </row>
    <row r="223" spans="1:14" x14ac:dyDescent="0.3">
      <c r="A223" s="27"/>
      <c r="B223" s="26"/>
      <c r="C223" s="26"/>
      <c r="D223" s="26"/>
      <c r="E223" s="26"/>
      <c r="F223" s="26"/>
      <c r="G223" s="27"/>
      <c r="H223" s="27"/>
      <c r="I223" s="27"/>
      <c r="J223" s="27"/>
      <c r="K223" s="26"/>
      <c r="L223" s="26"/>
      <c r="M223" s="28"/>
      <c r="N223" s="28"/>
    </row>
    <row r="224" spans="1:14" x14ac:dyDescent="0.3">
      <c r="A224" s="27"/>
      <c r="B224" s="26"/>
      <c r="C224" s="26"/>
      <c r="D224" s="26"/>
      <c r="E224" s="26"/>
      <c r="F224" s="26"/>
      <c r="G224" s="27"/>
      <c r="H224" s="27"/>
      <c r="I224" s="27"/>
      <c r="J224" s="27"/>
      <c r="K224" s="30"/>
      <c r="L224" s="30"/>
      <c r="M224" s="28"/>
      <c r="N224" s="28"/>
    </row>
  </sheetData>
  <mergeCells count="460">
    <mergeCell ref="A175:N175"/>
    <mergeCell ref="A176:N176"/>
    <mergeCell ref="J162:N162"/>
    <mergeCell ref="J163:N163"/>
    <mergeCell ref="J164:N164"/>
    <mergeCell ref="J165:N165"/>
    <mergeCell ref="J166:N166"/>
    <mergeCell ref="A171:N171"/>
    <mergeCell ref="A172:N172"/>
    <mergeCell ref="A173:N173"/>
    <mergeCell ref="A174:N174"/>
    <mergeCell ref="B159:F159"/>
    <mergeCell ref="K159:L159"/>
    <mergeCell ref="M106:N106"/>
    <mergeCell ref="M107:N107"/>
    <mergeCell ref="M108:N108"/>
    <mergeCell ref="A14:N14"/>
    <mergeCell ref="A25:N25"/>
    <mergeCell ref="A37:N37"/>
    <mergeCell ref="A49:N49"/>
    <mergeCell ref="A64:N64"/>
    <mergeCell ref="M101:N101"/>
    <mergeCell ref="M102:N102"/>
    <mergeCell ref="M103:N103"/>
    <mergeCell ref="M104:N104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9:N89"/>
    <mergeCell ref="M105:N105"/>
    <mergeCell ref="M79:N79"/>
    <mergeCell ref="M80:N80"/>
    <mergeCell ref="M81:N81"/>
    <mergeCell ref="M82:N82"/>
    <mergeCell ref="M83:N83"/>
    <mergeCell ref="M73:N73"/>
    <mergeCell ref="M74:N74"/>
    <mergeCell ref="M75:N75"/>
    <mergeCell ref="M77:N77"/>
    <mergeCell ref="M78:N78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5:N65"/>
    <mergeCell ref="M66:N66"/>
    <mergeCell ref="M54:N54"/>
    <mergeCell ref="M55:N55"/>
    <mergeCell ref="M56:N56"/>
    <mergeCell ref="M57:N57"/>
    <mergeCell ref="M58:N58"/>
    <mergeCell ref="M59:N59"/>
    <mergeCell ref="M48:N48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9:N29"/>
    <mergeCell ref="M18:N18"/>
    <mergeCell ref="M19:N19"/>
    <mergeCell ref="M20:N20"/>
    <mergeCell ref="M21:N21"/>
    <mergeCell ref="M22:N22"/>
    <mergeCell ref="M23:N23"/>
    <mergeCell ref="M36:N36"/>
    <mergeCell ref="M38:N38"/>
    <mergeCell ref="M16:N16"/>
    <mergeCell ref="M17:N17"/>
    <mergeCell ref="K98:L98"/>
    <mergeCell ref="K99:L99"/>
    <mergeCell ref="K90:L90"/>
    <mergeCell ref="K91:L91"/>
    <mergeCell ref="K92:L92"/>
    <mergeCell ref="K93:L93"/>
    <mergeCell ref="K94:L94"/>
    <mergeCell ref="K95:L95"/>
    <mergeCell ref="K97:L97"/>
    <mergeCell ref="K81:L81"/>
    <mergeCell ref="K82:L82"/>
    <mergeCell ref="K83:L83"/>
    <mergeCell ref="K73:L73"/>
    <mergeCell ref="K74:L74"/>
    <mergeCell ref="K75:L75"/>
    <mergeCell ref="K61:L61"/>
    <mergeCell ref="K62:L62"/>
    <mergeCell ref="K63:L63"/>
    <mergeCell ref="M24:N24"/>
    <mergeCell ref="M26:N26"/>
    <mergeCell ref="M27:N27"/>
    <mergeCell ref="M28:N28"/>
    <mergeCell ref="M7:N7"/>
    <mergeCell ref="M8:N8"/>
    <mergeCell ref="M9:N9"/>
    <mergeCell ref="M10:N10"/>
    <mergeCell ref="M11:N11"/>
    <mergeCell ref="K96:L96"/>
    <mergeCell ref="K84:L84"/>
    <mergeCell ref="K85:L85"/>
    <mergeCell ref="K86:L86"/>
    <mergeCell ref="K87:L87"/>
    <mergeCell ref="K89:L89"/>
    <mergeCell ref="K79:L79"/>
    <mergeCell ref="K80:L80"/>
    <mergeCell ref="K77:L77"/>
    <mergeCell ref="K78:L78"/>
    <mergeCell ref="K67:L67"/>
    <mergeCell ref="K68:L68"/>
    <mergeCell ref="K69:L69"/>
    <mergeCell ref="K70:L70"/>
    <mergeCell ref="K71:L71"/>
    <mergeCell ref="K72:L72"/>
    <mergeCell ref="M12:N12"/>
    <mergeCell ref="M13:N13"/>
    <mergeCell ref="M15:N15"/>
    <mergeCell ref="K65:L65"/>
    <mergeCell ref="K66:L66"/>
    <mergeCell ref="K54:L54"/>
    <mergeCell ref="K55:L55"/>
    <mergeCell ref="K56:L56"/>
    <mergeCell ref="K57:L57"/>
    <mergeCell ref="K58:L58"/>
    <mergeCell ref="K59:L59"/>
    <mergeCell ref="K48:L48"/>
    <mergeCell ref="K50:L50"/>
    <mergeCell ref="K51:L51"/>
    <mergeCell ref="K52:L52"/>
    <mergeCell ref="K53:L53"/>
    <mergeCell ref="K60:L60"/>
    <mergeCell ref="K42:L42"/>
    <mergeCell ref="K43:L43"/>
    <mergeCell ref="K44:L44"/>
    <mergeCell ref="K45:L45"/>
    <mergeCell ref="K46:L46"/>
    <mergeCell ref="K47:L47"/>
    <mergeCell ref="K36:L36"/>
    <mergeCell ref="K38:L38"/>
    <mergeCell ref="K39:L39"/>
    <mergeCell ref="K40:L40"/>
    <mergeCell ref="K41:L41"/>
    <mergeCell ref="K32:L32"/>
    <mergeCell ref="K33:L33"/>
    <mergeCell ref="K34:L34"/>
    <mergeCell ref="K35:L35"/>
    <mergeCell ref="K24:L24"/>
    <mergeCell ref="K26:L26"/>
    <mergeCell ref="K27:L27"/>
    <mergeCell ref="K28:L28"/>
    <mergeCell ref="K29:L29"/>
    <mergeCell ref="K22:L22"/>
    <mergeCell ref="K23:L23"/>
    <mergeCell ref="K12:L12"/>
    <mergeCell ref="K13:L13"/>
    <mergeCell ref="K15:L15"/>
    <mergeCell ref="K16:L16"/>
    <mergeCell ref="K17:L17"/>
    <mergeCell ref="K30:L30"/>
    <mergeCell ref="K31:L31"/>
    <mergeCell ref="K7:L7"/>
    <mergeCell ref="K8:L8"/>
    <mergeCell ref="K9:L9"/>
    <mergeCell ref="K10:L10"/>
    <mergeCell ref="K11:L11"/>
    <mergeCell ref="B96:F96"/>
    <mergeCell ref="B84:F84"/>
    <mergeCell ref="B85:F85"/>
    <mergeCell ref="B86:F86"/>
    <mergeCell ref="B87:F87"/>
    <mergeCell ref="B89:F89"/>
    <mergeCell ref="B79:F79"/>
    <mergeCell ref="B80:F80"/>
    <mergeCell ref="B81:F81"/>
    <mergeCell ref="B82:F82"/>
    <mergeCell ref="B83:F83"/>
    <mergeCell ref="B73:F73"/>
    <mergeCell ref="B74:F74"/>
    <mergeCell ref="B75:F75"/>
    <mergeCell ref="B77:F77"/>
    <mergeCell ref="K18:L18"/>
    <mergeCell ref="K19:L19"/>
    <mergeCell ref="K20:L20"/>
    <mergeCell ref="K21:L21"/>
    <mergeCell ref="B97:F97"/>
    <mergeCell ref="B98:F98"/>
    <mergeCell ref="B99:F99"/>
    <mergeCell ref="B90:F90"/>
    <mergeCell ref="B91:F91"/>
    <mergeCell ref="B92:F92"/>
    <mergeCell ref="B93:F93"/>
    <mergeCell ref="B94:F94"/>
    <mergeCell ref="B95:F95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5:F65"/>
    <mergeCell ref="B66:F66"/>
    <mergeCell ref="B54:F54"/>
    <mergeCell ref="B55:F55"/>
    <mergeCell ref="B56:F56"/>
    <mergeCell ref="B57:F57"/>
    <mergeCell ref="B58:F58"/>
    <mergeCell ref="B59:F59"/>
    <mergeCell ref="B48:F48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9:F39"/>
    <mergeCell ref="B40:F40"/>
    <mergeCell ref="B41:F41"/>
    <mergeCell ref="B36:F36"/>
    <mergeCell ref="B38:F38"/>
    <mergeCell ref="B8:F8"/>
    <mergeCell ref="B9:F9"/>
    <mergeCell ref="B10:F10"/>
    <mergeCell ref="B11:F11"/>
    <mergeCell ref="B24:F24"/>
    <mergeCell ref="B26:F26"/>
    <mergeCell ref="B27:F27"/>
    <mergeCell ref="B28:F28"/>
    <mergeCell ref="B30:F30"/>
    <mergeCell ref="B31:F31"/>
    <mergeCell ref="B32:F32"/>
    <mergeCell ref="B33:F33"/>
    <mergeCell ref="B34:F34"/>
    <mergeCell ref="B35:F35"/>
    <mergeCell ref="B29:F29"/>
    <mergeCell ref="B18:F18"/>
    <mergeCell ref="B19:F19"/>
    <mergeCell ref="B20:F20"/>
    <mergeCell ref="B21:F21"/>
    <mergeCell ref="B22:F22"/>
    <mergeCell ref="B23:F23"/>
    <mergeCell ref="A1:N1"/>
    <mergeCell ref="A2:N2"/>
    <mergeCell ref="K3:L4"/>
    <mergeCell ref="H3:J3"/>
    <mergeCell ref="A76:N76"/>
    <mergeCell ref="A88:N88"/>
    <mergeCell ref="B101:F101"/>
    <mergeCell ref="B102:F102"/>
    <mergeCell ref="G3:G4"/>
    <mergeCell ref="B3:F4"/>
    <mergeCell ref="M3:N4"/>
    <mergeCell ref="A3:A4"/>
    <mergeCell ref="B5:F5"/>
    <mergeCell ref="B6:F6"/>
    <mergeCell ref="K5:L5"/>
    <mergeCell ref="K6:L6"/>
    <mergeCell ref="M5:N5"/>
    <mergeCell ref="M6:N6"/>
    <mergeCell ref="B12:F12"/>
    <mergeCell ref="B13:F13"/>
    <mergeCell ref="B15:F15"/>
    <mergeCell ref="B16:F16"/>
    <mergeCell ref="B17:F17"/>
    <mergeCell ref="B7:F7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58:F158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B149:F149"/>
    <mergeCell ref="B150:F150"/>
    <mergeCell ref="B151:F151"/>
    <mergeCell ref="B120:F120"/>
    <mergeCell ref="K121:L121"/>
    <mergeCell ref="K122:L122"/>
    <mergeCell ref="K123:L123"/>
    <mergeCell ref="K129:L129"/>
    <mergeCell ref="K130:L130"/>
    <mergeCell ref="K131:L131"/>
    <mergeCell ref="K132:L132"/>
    <mergeCell ref="K133:L133"/>
    <mergeCell ref="B157:F157"/>
    <mergeCell ref="B152:F152"/>
    <mergeCell ref="B153:F153"/>
    <mergeCell ref="B154:F154"/>
    <mergeCell ref="B155:F155"/>
    <mergeCell ref="B156:F156"/>
    <mergeCell ref="B141:F141"/>
    <mergeCell ref="B143:F143"/>
    <mergeCell ref="B144:F144"/>
    <mergeCell ref="B145:F145"/>
    <mergeCell ref="B146:F146"/>
    <mergeCell ref="B147:F147"/>
    <mergeCell ref="B148:F148"/>
    <mergeCell ref="K155:L155"/>
    <mergeCell ref="B121:F121"/>
    <mergeCell ref="B122:F122"/>
    <mergeCell ref="K156:L156"/>
    <mergeCell ref="K157:L157"/>
    <mergeCell ref="K143:L143"/>
    <mergeCell ref="K144:L144"/>
    <mergeCell ref="K145:L145"/>
    <mergeCell ref="K146:L146"/>
    <mergeCell ref="K147:L147"/>
    <mergeCell ref="K148:L148"/>
    <mergeCell ref="K149:L149"/>
    <mergeCell ref="M155:N155"/>
    <mergeCell ref="M133:N133"/>
    <mergeCell ref="M134:N134"/>
    <mergeCell ref="M135:N135"/>
    <mergeCell ref="K150:L150"/>
    <mergeCell ref="K151:L151"/>
    <mergeCell ref="K152:L152"/>
    <mergeCell ref="K153:L153"/>
    <mergeCell ref="K154:L154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M139:N139"/>
    <mergeCell ref="M140:N140"/>
    <mergeCell ref="M123:N123"/>
    <mergeCell ref="M129:N129"/>
    <mergeCell ref="M130:N130"/>
    <mergeCell ref="M131:N131"/>
    <mergeCell ref="M132:N132"/>
    <mergeCell ref="M152:N152"/>
    <mergeCell ref="M153:N153"/>
    <mergeCell ref="M154:N154"/>
    <mergeCell ref="A142:N14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M141:N141"/>
    <mergeCell ref="B123:F123"/>
    <mergeCell ref="B129:F129"/>
    <mergeCell ref="B130:F130"/>
    <mergeCell ref="B131:F131"/>
    <mergeCell ref="B132:F132"/>
    <mergeCell ref="B124:F124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B60:F60"/>
    <mergeCell ref="M156:N156"/>
    <mergeCell ref="M157:N157"/>
    <mergeCell ref="M158:N158"/>
    <mergeCell ref="A100:N100"/>
    <mergeCell ref="A111:N111"/>
    <mergeCell ref="A128:N128"/>
    <mergeCell ref="M144:N144"/>
    <mergeCell ref="M143:N143"/>
    <mergeCell ref="M145:N145"/>
    <mergeCell ref="M146:N146"/>
    <mergeCell ref="M147:N147"/>
    <mergeCell ref="M148:N148"/>
    <mergeCell ref="M149:N149"/>
    <mergeCell ref="M150:N150"/>
    <mergeCell ref="M151:N151"/>
    <mergeCell ref="M136:N136"/>
    <mergeCell ref="M137:N137"/>
    <mergeCell ref="M138:N138"/>
    <mergeCell ref="K158:L158"/>
    <mergeCell ref="M109:N109"/>
    <mergeCell ref="M110:N110"/>
    <mergeCell ref="M112:N112"/>
    <mergeCell ref="M113:N113"/>
    <mergeCell ref="B125:F125"/>
    <mergeCell ref="B126:F126"/>
    <mergeCell ref="B127:F127"/>
    <mergeCell ref="K124:L124"/>
    <mergeCell ref="K125:L125"/>
    <mergeCell ref="K126:L126"/>
    <mergeCell ref="K127:L127"/>
    <mergeCell ref="M124:N124"/>
    <mergeCell ref="M125:N125"/>
    <mergeCell ref="M126:N126"/>
    <mergeCell ref="M127:N127"/>
  </mergeCells>
  <pageMargins left="1.7361111111111112E-2" right="0.7" top="0.75" bottom="0.75" header="0.3" footer="0.3"/>
  <pageSetup paperSize="9" orientation="landscape" r:id="rId1"/>
  <headerFooter>
    <oddHeader xml:space="preserve">&amp;L&amp;"-,полужирный курсив"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Астемир Кумахов</cp:lastModifiedBy>
  <cp:lastPrinted>2025-01-13T21:07:08Z</cp:lastPrinted>
  <dcterms:created xsi:type="dcterms:W3CDTF">2020-08-24T17:32:05Z</dcterms:created>
  <dcterms:modified xsi:type="dcterms:W3CDTF">2025-09-04T19:57:54Z</dcterms:modified>
</cp:coreProperties>
</file>